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tabRatio="845" activeTab="0"/>
  </bookViews>
  <sheets>
    <sheet name="总课表 (201903)" sheetId="1" r:id="rId1"/>
    <sheet name="总课表 (201809)" sheetId="2" r:id="rId2"/>
    <sheet name="总课表" sheetId="3" state="hidden" r:id="rId3"/>
    <sheet name="Sheet2" sheetId="4" r:id="rId4"/>
    <sheet name="Sheet3 (2)" sheetId="5" state="hidden" r:id="rId5"/>
    <sheet name="201903 汇总" sheetId="6" r:id="rId6"/>
    <sheet name="吴建和" sheetId="7" r:id="rId7"/>
    <sheet name="文思行" sheetId="8" r:id="rId8"/>
    <sheet name="石邦福" sheetId="9" r:id="rId9"/>
    <sheet name="杨径" sheetId="10" r:id="rId10"/>
    <sheet name="隆晓俭" sheetId="11" r:id="rId11"/>
    <sheet name="龙红霞" sheetId="12" r:id="rId12"/>
    <sheet name="黄霞" sheetId="13" r:id="rId13"/>
    <sheet name="罗娇飞" sheetId="14" r:id="rId14"/>
    <sheet name="杨小兰" sheetId="15" r:id="rId15"/>
    <sheet name="龙晓霞" sheetId="16" r:id="rId16"/>
  </sheets>
  <definedNames>
    <definedName name="_xlnm.Print_Area" localSheetId="1">'总课表 (201809)'!$A$1:$H$12</definedName>
    <definedName name="_xlnm.Print_Area" localSheetId="0">'总课表 (201903)'!$A$1:$H$12</definedName>
  </definedNames>
  <calcPr fullCalcOnLoad="1"/>
</workbook>
</file>

<file path=xl/sharedStrings.xml><?xml version="1.0" encoding="utf-8"?>
<sst xmlns="http://schemas.openxmlformats.org/spreadsheetml/2006/main" count="548" uniqueCount="185">
  <si>
    <t>松桃民族中学2018-2019学年度第二学期信息组课表</t>
  </si>
  <si>
    <t>时间</t>
  </si>
  <si>
    <t>星期一</t>
  </si>
  <si>
    <t>星期二</t>
  </si>
  <si>
    <t>星期三</t>
  </si>
  <si>
    <t>星期四</t>
  </si>
  <si>
    <t>星期五</t>
  </si>
  <si>
    <t>上午</t>
  </si>
  <si>
    <t>07:30-08:10</t>
  </si>
  <si>
    <t>08:20-09:00</t>
  </si>
  <si>
    <t>教研活动        必须参加</t>
  </si>
  <si>
    <t>课间操</t>
  </si>
  <si>
    <t>09:40-10:20</t>
  </si>
  <si>
    <t/>
  </si>
  <si>
    <t xml:space="preserve"> </t>
  </si>
  <si>
    <t>4黄  霞105</t>
  </si>
  <si>
    <t xml:space="preserve">  </t>
  </si>
  <si>
    <t>10:30-11:10</t>
  </si>
  <si>
    <t>5文思行205</t>
  </si>
  <si>
    <t>4黄  霞110
7杨小兰119
5文思行217</t>
  </si>
  <si>
    <t>7杨小兰113</t>
  </si>
  <si>
    <t>11:20-12:00</t>
  </si>
  <si>
    <t>1吴建和206
3杨  径227
5文思行228
8龙晓霞111</t>
  </si>
  <si>
    <t>1吴建和204
4黄  霞101
7杨小兰103</t>
  </si>
  <si>
    <t>2隆晓俭218
6罗娇飞116
7杨小兰115
5文思行226</t>
  </si>
  <si>
    <t>7杨小兰108
8龙晓霞107</t>
  </si>
  <si>
    <t>午休</t>
  </si>
  <si>
    <t>下午</t>
  </si>
  <si>
    <t>14:30-15:10</t>
  </si>
  <si>
    <t>8龙晓霞207</t>
  </si>
  <si>
    <t>3杨  径219
4黄  霞120</t>
  </si>
  <si>
    <t>1吴建和222
6罗娇飞114</t>
  </si>
  <si>
    <t>1吴建和220
2隆晓俭214
4黄  霞126
8龙晓霞102</t>
  </si>
  <si>
    <t>2隆晓俭212
5文思行221</t>
  </si>
  <si>
    <t>15:25-16:05</t>
  </si>
  <si>
    <t>8龙晓霞112</t>
  </si>
  <si>
    <t>4龙红霞106
3杨  径203
6罗娇飞109
1石邦福211</t>
  </si>
  <si>
    <t>8龙晓霞122</t>
  </si>
  <si>
    <t>1吴建和216
2隆晓俭202</t>
  </si>
  <si>
    <t>16:15-16:55</t>
  </si>
  <si>
    <t>4黄  霞121
3杨  径225
7杨小兰124
5文思行223</t>
  </si>
  <si>
    <t>2隆晓俭213
4龙红霞123
3杨  径215
6罗娇飞118
1石邦福201
5文思行210
8龙晓霞117</t>
  </si>
  <si>
    <t>1吴建和209
2隆晓俭224
4黄  霞125
6罗娇飞104
8龙晓霞208</t>
  </si>
  <si>
    <t>例会</t>
  </si>
  <si>
    <t>07:40-08:20</t>
  </si>
  <si>
    <t>08:30-09:10</t>
  </si>
  <si>
    <t>1吴建和222
8龙晓霞111</t>
  </si>
  <si>
    <r>
      <t>8龙晓霞207</t>
    </r>
    <r>
      <rPr>
        <sz val="10"/>
        <rFont val="宋体"/>
        <family val="0"/>
      </rPr>
      <t xml:space="preserve">
5文思行210</t>
    </r>
  </si>
  <si>
    <t>2隆晓俭202</t>
  </si>
  <si>
    <t>2黄霞125</t>
  </si>
  <si>
    <t>1吴建和220
4黄  霞101
6罗娇飞119
7杨小兰103
8龙晓霞117</t>
  </si>
  <si>
    <t>1吴建和206
4黄  霞110
5文思行217
7杨小兰126</t>
  </si>
  <si>
    <t>3杨  径219
2隆晓俭214
5文思行205
8龙晓霞102</t>
  </si>
  <si>
    <t>中午</t>
  </si>
  <si>
    <t>午  休</t>
  </si>
  <si>
    <t>4黄  霞115
5文思行226
6罗娇飞124</t>
  </si>
  <si>
    <t>1石邦福201
3杨  径215
5文思行223
7杨小兰113</t>
  </si>
  <si>
    <t>1吴建和209
2隆晓俭218
5文思行221
6罗娇飞104
8龙晓霞122</t>
  </si>
  <si>
    <t>3杨  径227
7杨小兰118</t>
  </si>
  <si>
    <t>15:20-16:00</t>
  </si>
  <si>
    <t>1吴建和216
3杨  径225</t>
  </si>
  <si>
    <t>1石邦福211
6罗娇飞114</t>
  </si>
  <si>
    <t xml:space="preserve">7杨小兰123
</t>
  </si>
  <si>
    <t>4黄  霞120
5文思行228</t>
  </si>
  <si>
    <t>16:10-16:50</t>
  </si>
  <si>
    <r>
      <t xml:space="preserve">2隆晓俭212
</t>
    </r>
    <r>
      <rPr>
        <b/>
        <i/>
        <u val="single"/>
        <sz val="10"/>
        <color indexed="10"/>
        <rFont val="宋体"/>
        <family val="0"/>
      </rPr>
      <t>8龙晓霞208</t>
    </r>
    <r>
      <rPr>
        <sz val="10"/>
        <rFont val="宋体"/>
        <family val="0"/>
      </rPr>
      <t xml:space="preserve">
4龙红霞106
6罗娇飞109</t>
    </r>
  </si>
  <si>
    <t>1吴建和204
2隆晓俭224
3杨  径203
6罗娇飞121
8龙晓霞107</t>
  </si>
  <si>
    <t xml:space="preserve">2隆晓俭213
3龙红霞116         4黄  霞105
7杨小兰108
8龙晓霞112
</t>
  </si>
  <si>
    <t>例  会</t>
  </si>
  <si>
    <t>杨径的课：</t>
  </si>
  <si>
    <t>周二下午第三节高二（8）班</t>
  </si>
  <si>
    <t>周四上午第四节高二（7）班</t>
  </si>
  <si>
    <t>全部调给龙晓霞老师上</t>
  </si>
  <si>
    <t>于2018年10月23日开始</t>
  </si>
  <si>
    <t>松桃民族中学2018-2019学年度第一学期信息组课表</t>
  </si>
  <si>
    <t>1吴建和222
3石邦福211</t>
  </si>
  <si>
    <t>4隆晓俭207
5文思行210</t>
  </si>
  <si>
    <t>4隆晓俭202</t>
  </si>
  <si>
    <t>1吴建和220               2黄  霞101               3石邦福201
5龙红霞111
6罗娇飞119
7杨小兰103 
8龙晓霞117</t>
  </si>
  <si>
    <t>1吴建和206
4隆晓俭212
2黄  霞110
5文思行217       7杨小兰126</t>
  </si>
  <si>
    <t>4隆晓俭214
7龙红霞126
3杨  径219
5文思行205
8龙晓霞102</t>
  </si>
  <si>
    <t>2黄  霞115
6罗娇飞224
5文思行226</t>
  </si>
  <si>
    <r>
      <t>3杨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径215
7杨小兰113
5文思行223</t>
    </r>
  </si>
  <si>
    <t>1吴建和209
4隆晓俭218
6罗娇飞104</t>
  </si>
  <si>
    <r>
      <t>1吴建和216
3杨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径225</t>
    </r>
  </si>
  <si>
    <t xml:space="preserve">6罗娇飞114
</t>
  </si>
  <si>
    <t>7杨小兰123
8龙晓霞122</t>
  </si>
  <si>
    <r>
      <t xml:space="preserve">7龙红霞116
2黄  </t>
    </r>
    <r>
      <rPr>
        <sz val="10"/>
        <rFont val="宋体"/>
        <family val="0"/>
      </rPr>
      <t>霞120
5文思行228</t>
    </r>
  </si>
  <si>
    <t>7龙红霞106
3杨  径208
6罗娇飞109</t>
  </si>
  <si>
    <r>
      <t xml:space="preserve">1吴建和204
4隆晓俭224
7龙红霞121
3杨  </t>
    </r>
    <r>
      <rPr>
        <sz val="10"/>
        <rFont val="宋体"/>
        <family val="0"/>
      </rPr>
      <t>径203
8龙晓霞107</t>
    </r>
  </si>
  <si>
    <t>2黄  霞105
3杨  径213
7杨小兰108
5文思行221
8龙晓霞112</t>
  </si>
  <si>
    <t>例会例会例会例会例会例会例会例会例会例会</t>
  </si>
  <si>
    <t>周一6节</t>
  </si>
  <si>
    <t>杨径</t>
  </si>
  <si>
    <t>周二5节</t>
  </si>
  <si>
    <t>松桃民族中学2018-2019学年度第一学期信息组管理岗位</t>
  </si>
  <si>
    <t>微机室</t>
  </si>
  <si>
    <t>管理员</t>
  </si>
  <si>
    <t>联系电话</t>
  </si>
  <si>
    <t>系统版本</t>
  </si>
  <si>
    <t>上课</t>
  </si>
  <si>
    <t>工作量</t>
  </si>
  <si>
    <t>微机室1</t>
  </si>
  <si>
    <t>隆晓俭</t>
  </si>
  <si>
    <t>WIN10</t>
  </si>
  <si>
    <t>微机室2</t>
  </si>
  <si>
    <t>黄  霞</t>
  </si>
  <si>
    <t>WIN7</t>
  </si>
  <si>
    <t>微机室3</t>
  </si>
  <si>
    <t>杨  径</t>
  </si>
  <si>
    <t>微机室4</t>
  </si>
  <si>
    <t>微机室5</t>
  </si>
  <si>
    <t>文思行</t>
  </si>
  <si>
    <t>微机室6</t>
  </si>
  <si>
    <t>罗娇飞</t>
  </si>
  <si>
    <t>微机室7</t>
  </si>
  <si>
    <t>杨小兰</t>
  </si>
  <si>
    <t>微机室8</t>
  </si>
  <si>
    <t>龙晓霞</t>
  </si>
  <si>
    <t>未来教室</t>
  </si>
  <si>
    <t>录播室1</t>
  </si>
  <si>
    <t>录播室2</t>
  </si>
  <si>
    <t>录播室3</t>
  </si>
  <si>
    <t>计算机维护1</t>
  </si>
  <si>
    <t>计算机维护2</t>
  </si>
  <si>
    <t>网络维护1</t>
  </si>
  <si>
    <t>吴建和</t>
  </si>
  <si>
    <t>网络维护2</t>
  </si>
  <si>
    <t>班班通1</t>
  </si>
  <si>
    <t>班班通2</t>
  </si>
  <si>
    <t>杨松</t>
  </si>
  <si>
    <t>中心机房</t>
  </si>
  <si>
    <t>图书系统
电子阅览室</t>
  </si>
  <si>
    <t>松桃民族中学2014-2015学年度第一学期信息组课表</t>
  </si>
  <si>
    <t>1吴建和206</t>
  </si>
  <si>
    <t>1吴建和204</t>
  </si>
  <si>
    <t>1吴建和222</t>
  </si>
  <si>
    <r>
      <rPr>
        <sz val="10"/>
        <rFont val="宋体"/>
        <family val="0"/>
      </rPr>
      <t>1</t>
    </r>
    <r>
      <rPr>
        <sz val="10"/>
        <rFont val="宋体"/>
        <family val="0"/>
      </rPr>
      <t>吴建和2</t>
    </r>
    <r>
      <rPr>
        <sz val="10"/>
        <rFont val="宋体"/>
        <family val="0"/>
      </rPr>
      <t>20</t>
    </r>
  </si>
  <si>
    <t>1吴建和216</t>
  </si>
  <si>
    <t>1吴建和209</t>
  </si>
  <si>
    <t>星期六</t>
  </si>
  <si>
    <t>星期日</t>
  </si>
  <si>
    <t>5文思行217</t>
  </si>
  <si>
    <r>
      <rPr>
        <sz val="10"/>
        <rFont val="宋体"/>
        <family val="0"/>
      </rPr>
      <t>5</t>
    </r>
    <r>
      <rPr>
        <sz val="10"/>
        <rFont val="宋体"/>
        <family val="0"/>
      </rPr>
      <t>文思行2</t>
    </r>
    <r>
      <rPr>
        <sz val="10"/>
        <rFont val="宋体"/>
        <family val="0"/>
      </rPr>
      <t>28</t>
    </r>
  </si>
  <si>
    <t>5文思行226</t>
  </si>
  <si>
    <t>5文思行221</t>
  </si>
  <si>
    <t>5文思行223</t>
  </si>
  <si>
    <t>5文思行210</t>
  </si>
  <si>
    <t>1石邦福211</t>
  </si>
  <si>
    <t>1石邦福201</t>
  </si>
  <si>
    <t>3杨径227</t>
  </si>
  <si>
    <t>3杨径219</t>
  </si>
  <si>
    <t>3杨径203</t>
  </si>
  <si>
    <t>3杨径225</t>
  </si>
  <si>
    <t>3杨径215</t>
  </si>
  <si>
    <t>2隆晓俭218</t>
  </si>
  <si>
    <t>2隆晓俭214</t>
  </si>
  <si>
    <t>2隆晓俭212</t>
  </si>
  <si>
    <t>2隆晓俭213</t>
  </si>
  <si>
    <t>2隆晓俭224</t>
  </si>
  <si>
    <r>
      <t>龙红霞1</t>
    </r>
    <r>
      <rPr>
        <sz val="10"/>
        <rFont val="宋体"/>
        <family val="0"/>
      </rPr>
      <t>06</t>
    </r>
  </si>
  <si>
    <t>龙红霞123</t>
  </si>
  <si>
    <t>4黄霞105</t>
  </si>
  <si>
    <t>4黄霞110</t>
  </si>
  <si>
    <t>4黄霞101</t>
  </si>
  <si>
    <t>4黄霞126</t>
  </si>
  <si>
    <t>4黄霞112</t>
  </si>
  <si>
    <t>4黄霞121</t>
  </si>
  <si>
    <t>4黄霞125</t>
  </si>
  <si>
    <r>
      <rPr>
        <sz val="10"/>
        <rFont val="宋体"/>
        <family val="0"/>
      </rPr>
      <t>6</t>
    </r>
    <r>
      <rPr>
        <sz val="10"/>
        <rFont val="宋体"/>
        <family val="0"/>
      </rPr>
      <t>罗娇飞1</t>
    </r>
    <r>
      <rPr>
        <sz val="10"/>
        <rFont val="宋体"/>
        <family val="0"/>
      </rPr>
      <t>19</t>
    </r>
  </si>
  <si>
    <t>6罗娇飞116</t>
  </si>
  <si>
    <t>6罗娇飞114</t>
  </si>
  <si>
    <t>6罗娇飞109</t>
  </si>
  <si>
    <r>
      <rPr>
        <sz val="10"/>
        <rFont val="宋体"/>
        <family val="0"/>
      </rPr>
      <t>6</t>
    </r>
    <r>
      <rPr>
        <sz val="10"/>
        <rFont val="宋体"/>
        <family val="0"/>
      </rPr>
      <t>罗娇飞1</t>
    </r>
    <r>
      <rPr>
        <sz val="10"/>
        <rFont val="宋体"/>
        <family val="0"/>
      </rPr>
      <t>04</t>
    </r>
  </si>
  <si>
    <r>
      <rPr>
        <sz val="10"/>
        <rFont val="宋体"/>
        <family val="0"/>
      </rPr>
      <t>7</t>
    </r>
    <r>
      <rPr>
        <sz val="10"/>
        <rFont val="宋体"/>
        <family val="0"/>
      </rPr>
      <t>杨小兰1</t>
    </r>
    <r>
      <rPr>
        <sz val="10"/>
        <rFont val="宋体"/>
        <family val="0"/>
      </rPr>
      <t>03</t>
    </r>
  </si>
  <si>
    <t>7杨小兰115</t>
  </si>
  <si>
    <t>7杨小兰108</t>
  </si>
  <si>
    <t>7杨小兰124</t>
  </si>
  <si>
    <t>7杨小兰118</t>
  </si>
  <si>
    <t>8龙晓霞111</t>
  </si>
  <si>
    <t>8龙晓霞107</t>
  </si>
  <si>
    <t>8龙晓霞120</t>
  </si>
  <si>
    <t>8龙晓霞102</t>
  </si>
  <si>
    <t>8龙晓霞117</t>
  </si>
  <si>
    <t>8龙晓霞208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</si>
</sst>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24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color indexed="10"/>
      <name val="宋体"/>
      <family val="0"/>
    </font>
    <font>
      <b/>
      <i/>
      <u val="single"/>
      <sz val="10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i/>
      <u val="single"/>
      <sz val="10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4" width="13.00390625" style="2" customWidth="1"/>
    <col min="5" max="5" width="12.50390625" style="2" customWidth="1"/>
    <col min="6" max="8" width="15.00390625" style="2" customWidth="1"/>
    <col min="9" max="16384" width="9.00390625" style="1" customWidth="1"/>
  </cols>
  <sheetData>
    <row r="1" spans="1:8" ht="33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35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21.75" customHeight="1">
      <c r="A4" s="35"/>
      <c r="B4" s="4">
        <v>2</v>
      </c>
      <c r="C4" s="4" t="s">
        <v>9</v>
      </c>
      <c r="D4" s="4" t="s">
        <v>10</v>
      </c>
      <c r="E4" s="4"/>
      <c r="F4" s="4"/>
      <c r="G4" s="4">
        <f>'黄霞'!G4&amp;'龙红霞'!G4&amp;'杨径'!G4&amp;'罗娇飞'!G4&amp;'杨小兰'!G4</f>
      </c>
      <c r="H4" s="4"/>
    </row>
    <row r="5" spans="1:8" ht="23.25" customHeight="1">
      <c r="A5" s="35"/>
      <c r="B5" s="4"/>
      <c r="C5" s="35" t="s">
        <v>11</v>
      </c>
      <c r="D5" s="35"/>
      <c r="E5" s="35"/>
      <c r="F5" s="35"/>
      <c r="G5" s="35"/>
      <c r="H5" s="35"/>
    </row>
    <row r="6" spans="1:8" ht="21.75" customHeight="1">
      <c r="A6" s="35"/>
      <c r="B6" s="4">
        <v>3</v>
      </c>
      <c r="C6" s="5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13</v>
      </c>
    </row>
    <row r="7" spans="1:8" ht="49.5" customHeight="1">
      <c r="A7" s="35"/>
      <c r="B7" s="4">
        <v>4</v>
      </c>
      <c r="C7" s="4" t="s">
        <v>17</v>
      </c>
      <c r="D7" s="4" t="s">
        <v>18</v>
      </c>
      <c r="E7" s="4" t="s">
        <v>13</v>
      </c>
      <c r="F7" s="4" t="s">
        <v>19</v>
      </c>
      <c r="G7" s="4" t="s">
        <v>13</v>
      </c>
      <c r="H7" s="4" t="s">
        <v>20</v>
      </c>
    </row>
    <row r="8" spans="1:8" ht="57.75" customHeight="1">
      <c r="A8" s="35"/>
      <c r="B8" s="4">
        <v>5</v>
      </c>
      <c r="C8" s="4" t="s">
        <v>21</v>
      </c>
      <c r="D8" s="4" t="s">
        <v>22</v>
      </c>
      <c r="E8" s="4" t="s">
        <v>13</v>
      </c>
      <c r="F8" s="4" t="s">
        <v>23</v>
      </c>
      <c r="G8" s="4" t="s">
        <v>24</v>
      </c>
      <c r="H8" s="4" t="s">
        <v>25</v>
      </c>
    </row>
    <row r="9" spans="1:9" ht="24.75" customHeight="1">
      <c r="A9" s="36" t="s">
        <v>26</v>
      </c>
      <c r="B9" s="37"/>
      <c r="C9" s="37"/>
      <c r="D9" s="37"/>
      <c r="E9" s="37"/>
      <c r="F9" s="37"/>
      <c r="G9" s="37"/>
      <c r="H9" s="38"/>
      <c r="I9" s="32"/>
    </row>
    <row r="10" spans="1:9" ht="54.75" customHeight="1">
      <c r="A10" s="35" t="s">
        <v>27</v>
      </c>
      <c r="B10" s="4">
        <v>6</v>
      </c>
      <c r="C10" s="4" t="s">
        <v>28</v>
      </c>
      <c r="D10" s="4" t="s">
        <v>29</v>
      </c>
      <c r="E10" s="4" t="s">
        <v>30</v>
      </c>
      <c r="F10" s="4" t="s">
        <v>31</v>
      </c>
      <c r="G10" s="4" t="s">
        <v>32</v>
      </c>
      <c r="H10" s="4" t="s">
        <v>33</v>
      </c>
      <c r="I10" s="20"/>
    </row>
    <row r="11" spans="1:9" ht="57" customHeight="1">
      <c r="A11" s="35"/>
      <c r="B11" s="4">
        <v>7</v>
      </c>
      <c r="C11" s="4" t="s">
        <v>34</v>
      </c>
      <c r="D11" s="4" t="s">
        <v>35</v>
      </c>
      <c r="E11" s="4" t="s">
        <v>13</v>
      </c>
      <c r="F11" s="4" t="s">
        <v>36</v>
      </c>
      <c r="G11" s="4" t="s">
        <v>37</v>
      </c>
      <c r="H11" s="4" t="s">
        <v>38</v>
      </c>
      <c r="I11" s="20"/>
    </row>
    <row r="12" spans="1:9" ht="85.5" customHeight="1">
      <c r="A12" s="35"/>
      <c r="B12" s="4">
        <v>8</v>
      </c>
      <c r="C12" s="4" t="s">
        <v>39</v>
      </c>
      <c r="D12" s="4" t="s">
        <v>13</v>
      </c>
      <c r="E12" s="4" t="s">
        <v>40</v>
      </c>
      <c r="F12" s="4" t="s">
        <v>41</v>
      </c>
      <c r="G12" s="4" t="s">
        <v>42</v>
      </c>
      <c r="H12" s="4" t="s">
        <v>43</v>
      </c>
      <c r="I12" s="20"/>
    </row>
    <row r="13" spans="6:9" ht="14.25">
      <c r="F13" s="39"/>
      <c r="G13" s="39"/>
      <c r="H13" s="39"/>
      <c r="I13" s="20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1.38" right="0.75" top="0.67" bottom="0.39" header="0.24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7"/>
  </sheetPr>
  <dimension ref="A1:H15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4"/>
      <c r="F6" s="4"/>
      <c r="G6" s="4"/>
      <c r="H6" s="4"/>
    </row>
    <row r="7" spans="1:8" ht="15" customHeight="1">
      <c r="A7" s="43"/>
      <c r="B7" s="4">
        <v>4</v>
      </c>
      <c r="C7" s="4" t="s">
        <v>17</v>
      </c>
      <c r="D7" s="4"/>
      <c r="E7" s="6"/>
      <c r="F7" s="4"/>
      <c r="G7" s="4"/>
      <c r="H7" s="4"/>
    </row>
    <row r="8" spans="1:8" ht="36" customHeight="1">
      <c r="A8" s="43"/>
      <c r="B8" s="4">
        <v>5</v>
      </c>
      <c r="C8" s="4" t="s">
        <v>21</v>
      </c>
      <c r="D8" s="4" t="s">
        <v>150</v>
      </c>
      <c r="E8" s="6"/>
      <c r="F8" s="6"/>
      <c r="G8" s="6"/>
      <c r="H8" s="4"/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33.75" customHeight="1">
      <c r="A10" s="43" t="s">
        <v>27</v>
      </c>
      <c r="B10" s="4">
        <v>6</v>
      </c>
      <c r="C10" s="4" t="s">
        <v>28</v>
      </c>
      <c r="D10" s="6"/>
      <c r="E10" s="4" t="s">
        <v>151</v>
      </c>
      <c r="F10" s="6"/>
      <c r="H10" s="12"/>
    </row>
    <row r="11" spans="1:8" ht="33.75" customHeight="1">
      <c r="A11" s="43"/>
      <c r="B11" s="4">
        <v>7</v>
      </c>
      <c r="C11" s="4" t="s">
        <v>34</v>
      </c>
      <c r="D11" s="6"/>
      <c r="F11" s="4" t="s">
        <v>152</v>
      </c>
      <c r="G11" s="4"/>
      <c r="H11" s="6"/>
    </row>
    <row r="12" spans="1:8" ht="33.75" customHeight="1">
      <c r="A12" s="43"/>
      <c r="B12" s="4">
        <v>8</v>
      </c>
      <c r="C12" s="4" t="s">
        <v>39</v>
      </c>
      <c r="D12" s="4"/>
      <c r="E12" s="4" t="s">
        <v>153</v>
      </c>
      <c r="F12" s="4" t="s">
        <v>154</v>
      </c>
      <c r="G12" s="12"/>
      <c r="H12" s="4" t="s">
        <v>43</v>
      </c>
    </row>
    <row r="13" spans="6:8" ht="14.25">
      <c r="F13" s="39"/>
      <c r="G13" s="39"/>
      <c r="H13" s="39"/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H1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6"/>
      <c r="F6" s="7"/>
      <c r="H6" s="4"/>
    </row>
    <row r="7" spans="1:8" ht="15" customHeight="1">
      <c r="A7" s="43"/>
      <c r="B7" s="4">
        <v>4</v>
      </c>
      <c r="C7" s="4" t="s">
        <v>17</v>
      </c>
      <c r="D7" s="4"/>
      <c r="E7" s="6"/>
      <c r="F7" s="7"/>
      <c r="G7" s="4"/>
      <c r="H7" s="4"/>
    </row>
    <row r="8" spans="1:8" ht="48" customHeight="1">
      <c r="A8" s="43"/>
      <c r="B8" s="4">
        <v>5</v>
      </c>
      <c r="C8" s="4" t="s">
        <v>21</v>
      </c>
      <c r="D8" s="4"/>
      <c r="E8" s="6"/>
      <c r="F8" s="6"/>
      <c r="G8" s="4" t="s">
        <v>155</v>
      </c>
      <c r="H8" s="4"/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45" customHeight="1">
      <c r="A10" s="43" t="s">
        <v>27</v>
      </c>
      <c r="B10" s="4">
        <v>6</v>
      </c>
      <c r="C10" s="4" t="s">
        <v>28</v>
      </c>
      <c r="D10" s="4"/>
      <c r="E10" s="11"/>
      <c r="G10" s="4" t="s">
        <v>156</v>
      </c>
      <c r="H10" s="4" t="s">
        <v>157</v>
      </c>
    </row>
    <row r="11" spans="1:8" ht="45" customHeight="1">
      <c r="A11" s="43"/>
      <c r="B11" s="4">
        <v>7</v>
      </c>
      <c r="C11" s="4" t="s">
        <v>34</v>
      </c>
      <c r="D11" s="4"/>
      <c r="E11" s="6"/>
      <c r="F11" s="6"/>
      <c r="G11" s="4"/>
      <c r="H11" s="4" t="s">
        <v>48</v>
      </c>
    </row>
    <row r="12" spans="1:8" ht="45" customHeight="1">
      <c r="A12" s="43"/>
      <c r="B12" s="4">
        <v>8</v>
      </c>
      <c r="C12" s="4" t="s">
        <v>39</v>
      </c>
      <c r="D12" s="4"/>
      <c r="E12" s="6"/>
      <c r="F12" s="4" t="s">
        <v>158</v>
      </c>
      <c r="G12" s="12" t="s">
        <v>159</v>
      </c>
      <c r="H12" s="4" t="s">
        <v>43</v>
      </c>
    </row>
    <row r="13" spans="6:8" ht="14.25">
      <c r="F13" s="39"/>
      <c r="G13" s="39"/>
      <c r="H13" s="39"/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61"/>
  </sheetPr>
  <dimension ref="A1:H1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4"/>
      <c r="F6" s="7"/>
      <c r="G6" s="4"/>
      <c r="H6" s="4"/>
    </row>
    <row r="7" spans="1:8" ht="15" customHeight="1">
      <c r="A7" s="43"/>
      <c r="B7" s="4">
        <v>4</v>
      </c>
      <c r="C7" s="4" t="s">
        <v>17</v>
      </c>
      <c r="D7" s="4"/>
      <c r="E7" s="4"/>
      <c r="F7" s="7"/>
      <c r="G7" s="4"/>
      <c r="H7" s="4"/>
    </row>
    <row r="8" spans="1:8" ht="28.5" customHeight="1">
      <c r="A8" s="43"/>
      <c r="B8" s="4">
        <v>5</v>
      </c>
      <c r="C8" s="4" t="s">
        <v>21</v>
      </c>
      <c r="D8" s="4"/>
      <c r="E8" s="4"/>
      <c r="F8" s="4"/>
      <c r="G8" s="4"/>
      <c r="H8" s="4"/>
    </row>
    <row r="9" spans="1:8" ht="28.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28.5" customHeight="1">
      <c r="A10" s="43" t="s">
        <v>27</v>
      </c>
      <c r="B10" s="4">
        <v>6</v>
      </c>
      <c r="C10" s="4" t="s">
        <v>28</v>
      </c>
      <c r="D10" s="4"/>
      <c r="E10" s="6"/>
      <c r="F10" s="6"/>
      <c r="G10" s="6"/>
      <c r="H10" s="6"/>
    </row>
    <row r="11" spans="1:8" ht="28.5" customHeight="1">
      <c r="A11" s="43"/>
      <c r="B11" s="4">
        <v>7</v>
      </c>
      <c r="C11" s="4" t="s">
        <v>34</v>
      </c>
      <c r="D11" s="4"/>
      <c r="E11" s="6"/>
      <c r="F11" s="4" t="s">
        <v>160</v>
      </c>
      <c r="G11" s="4"/>
      <c r="H11" s="6"/>
    </row>
    <row r="12" spans="1:8" ht="28.5" customHeight="1">
      <c r="A12" s="43"/>
      <c r="B12" s="4">
        <v>8</v>
      </c>
      <c r="C12" s="4" t="s">
        <v>39</v>
      </c>
      <c r="D12" s="4"/>
      <c r="E12" s="6"/>
      <c r="F12" s="4" t="s">
        <v>161</v>
      </c>
      <c r="G12" s="6"/>
      <c r="H12" s="4" t="s">
        <v>43</v>
      </c>
    </row>
    <row r="13" spans="6:8" ht="14.25">
      <c r="F13" s="39"/>
      <c r="G13" s="39"/>
      <c r="H13" s="39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H14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21" customHeight="1">
      <c r="A6" s="43"/>
      <c r="B6" s="4">
        <v>3</v>
      </c>
      <c r="C6" s="5" t="s">
        <v>12</v>
      </c>
      <c r="D6" s="4"/>
      <c r="E6" s="4"/>
      <c r="F6" s="4" t="s">
        <v>162</v>
      </c>
      <c r="G6" s="4"/>
      <c r="H6" s="4"/>
    </row>
    <row r="7" spans="1:8" ht="24.75" customHeight="1">
      <c r="A7" s="43"/>
      <c r="B7" s="4">
        <v>4</v>
      </c>
      <c r="C7" s="4" t="s">
        <v>17</v>
      </c>
      <c r="D7" s="4"/>
      <c r="E7" s="4"/>
      <c r="F7" s="4" t="s">
        <v>163</v>
      </c>
      <c r="G7" s="4"/>
      <c r="H7" s="6"/>
    </row>
    <row r="8" spans="1:8" ht="28.5" customHeight="1">
      <c r="A8" s="43"/>
      <c r="B8" s="4">
        <v>5</v>
      </c>
      <c r="C8" s="4" t="s">
        <v>21</v>
      </c>
      <c r="F8" s="4" t="s">
        <v>164</v>
      </c>
      <c r="G8" s="4"/>
      <c r="H8" s="4"/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27.75" customHeight="1">
      <c r="A10" s="43" t="s">
        <v>27</v>
      </c>
      <c r="B10" s="4">
        <v>6</v>
      </c>
      <c r="C10" s="4" t="s">
        <v>28</v>
      </c>
      <c r="D10" s="6"/>
      <c r="E10" s="4"/>
      <c r="G10" s="4" t="s">
        <v>165</v>
      </c>
      <c r="H10" s="4"/>
    </row>
    <row r="11" spans="1:8" ht="27.75" customHeight="1">
      <c r="A11" s="43"/>
      <c r="B11" s="4">
        <v>7</v>
      </c>
      <c r="C11" s="4" t="s">
        <v>34</v>
      </c>
      <c r="D11" s="4" t="s">
        <v>166</v>
      </c>
      <c r="F11" s="4"/>
      <c r="H11" s="6"/>
    </row>
    <row r="12" spans="1:8" ht="27.75" customHeight="1">
      <c r="A12" s="43"/>
      <c r="B12" s="4">
        <v>8</v>
      </c>
      <c r="C12" s="4" t="s">
        <v>39</v>
      </c>
      <c r="D12" s="4"/>
      <c r="E12" s="4" t="s">
        <v>167</v>
      </c>
      <c r="F12" s="4"/>
      <c r="G12" s="4" t="s">
        <v>168</v>
      </c>
      <c r="H12" s="4" t="s">
        <v>43</v>
      </c>
    </row>
    <row r="13" spans="6:8" ht="14.25">
      <c r="F13" s="39"/>
      <c r="G13" s="39"/>
      <c r="H13" s="39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61"/>
  </sheetPr>
  <dimension ref="A1:H14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4"/>
      <c r="F6" s="10"/>
      <c r="G6" s="4"/>
      <c r="H6" s="4"/>
    </row>
    <row r="7" spans="1:8" ht="27" customHeight="1">
      <c r="A7" s="43"/>
      <c r="B7" s="4">
        <v>4</v>
      </c>
      <c r="C7" s="4" t="s">
        <v>17</v>
      </c>
      <c r="D7" s="4"/>
      <c r="E7" s="4"/>
      <c r="F7" s="4" t="s">
        <v>169</v>
      </c>
      <c r="G7" s="4"/>
      <c r="H7" s="6"/>
    </row>
    <row r="8" spans="1:8" ht="42" customHeight="1">
      <c r="A8" s="43"/>
      <c r="B8" s="4">
        <v>5</v>
      </c>
      <c r="C8" s="4" t="s">
        <v>21</v>
      </c>
      <c r="D8" s="4"/>
      <c r="G8" s="4" t="s">
        <v>170</v>
      </c>
      <c r="H8" s="4"/>
    </row>
    <row r="9" spans="1:8" ht="25.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42" customHeight="1">
      <c r="A10" s="43" t="s">
        <v>27</v>
      </c>
      <c r="B10" s="4">
        <v>6</v>
      </c>
      <c r="C10" s="4" t="s">
        <v>28</v>
      </c>
      <c r="D10" s="6"/>
      <c r="E10" s="4"/>
      <c r="F10" s="4" t="s">
        <v>171</v>
      </c>
      <c r="H10" s="4"/>
    </row>
    <row r="11" spans="1:8" ht="42" customHeight="1">
      <c r="A11" s="43"/>
      <c r="B11" s="4">
        <v>7</v>
      </c>
      <c r="C11" s="4" t="s">
        <v>34</v>
      </c>
      <c r="D11" s="6"/>
      <c r="F11" s="4" t="s">
        <v>172</v>
      </c>
      <c r="G11" s="4"/>
      <c r="H11" s="4"/>
    </row>
    <row r="12" spans="1:8" ht="42" customHeight="1">
      <c r="A12" s="43"/>
      <c r="B12" s="4">
        <v>8</v>
      </c>
      <c r="C12" s="4" t="s">
        <v>39</v>
      </c>
      <c r="D12" s="4"/>
      <c r="E12" s="4"/>
      <c r="F12" s="6"/>
      <c r="G12" s="4" t="s">
        <v>173</v>
      </c>
      <c r="H12" s="4" t="s">
        <v>43</v>
      </c>
    </row>
    <row r="13" spans="6:8" ht="14.25">
      <c r="F13" s="39"/>
      <c r="G13" s="39"/>
      <c r="H13" s="39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6"/>
  </sheetPr>
  <dimension ref="A1:H14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F6" s="4"/>
      <c r="G6" s="4"/>
      <c r="H6" s="4"/>
    </row>
    <row r="7" spans="1:8" ht="30.75" customHeight="1">
      <c r="A7" s="43"/>
      <c r="B7" s="4">
        <v>4</v>
      </c>
      <c r="C7" s="4" t="s">
        <v>17</v>
      </c>
      <c r="D7" s="4"/>
      <c r="E7" s="4"/>
      <c r="G7" s="4"/>
      <c r="H7" s="4" t="s">
        <v>20</v>
      </c>
    </row>
    <row r="8" spans="1:8" ht="34.5" customHeight="1">
      <c r="A8" s="43"/>
      <c r="B8" s="4">
        <v>5</v>
      </c>
      <c r="C8" s="4" t="s">
        <v>21</v>
      </c>
      <c r="D8" s="4"/>
      <c r="F8" s="4" t="s">
        <v>174</v>
      </c>
      <c r="G8" s="4" t="s">
        <v>175</v>
      </c>
      <c r="H8" s="4" t="s">
        <v>176</v>
      </c>
    </row>
    <row r="9" spans="1:8" ht="34.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34.5" customHeight="1">
      <c r="A10" s="43" t="s">
        <v>27</v>
      </c>
      <c r="B10" s="4">
        <v>6</v>
      </c>
      <c r="C10" s="4" t="s">
        <v>28</v>
      </c>
      <c r="D10" s="4"/>
      <c r="E10" s="4"/>
      <c r="F10" s="6"/>
      <c r="G10" s="6"/>
      <c r="H10" s="6"/>
    </row>
    <row r="11" spans="1:8" ht="34.5" customHeight="1">
      <c r="A11" s="43"/>
      <c r="B11" s="4">
        <v>7</v>
      </c>
      <c r="C11" s="4" t="s">
        <v>34</v>
      </c>
      <c r="D11" s="6"/>
      <c r="E11" s="4"/>
      <c r="F11" s="4"/>
      <c r="G11" s="6"/>
      <c r="H11" s="4"/>
    </row>
    <row r="12" spans="1:8" ht="34.5" customHeight="1">
      <c r="A12" s="43"/>
      <c r="B12" s="4">
        <v>8</v>
      </c>
      <c r="C12" s="4" t="s">
        <v>39</v>
      </c>
      <c r="D12" s="4"/>
      <c r="E12" s="4" t="s">
        <v>177</v>
      </c>
      <c r="F12" s="4" t="s">
        <v>178</v>
      </c>
      <c r="G12" s="6"/>
      <c r="H12" s="4" t="s">
        <v>43</v>
      </c>
    </row>
    <row r="13" spans="6:8" ht="14.25">
      <c r="F13" s="39"/>
      <c r="G13" s="39"/>
      <c r="H13" s="39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52"/>
  </sheetPr>
  <dimension ref="A1:H1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6"/>
      <c r="F6" s="7"/>
      <c r="G6" s="6"/>
      <c r="H6" s="4"/>
    </row>
    <row r="7" spans="1:8" ht="24" customHeight="1">
      <c r="A7" s="43"/>
      <c r="B7" s="4">
        <v>4</v>
      </c>
      <c r="C7" s="4" t="s">
        <v>17</v>
      </c>
      <c r="D7" s="4"/>
      <c r="E7" s="6"/>
      <c r="F7" s="6"/>
      <c r="G7" s="4"/>
      <c r="H7" s="6"/>
    </row>
    <row r="8" spans="1:8" ht="48" customHeight="1">
      <c r="A8" s="43"/>
      <c r="B8" s="4">
        <v>5</v>
      </c>
      <c r="C8" s="4" t="s">
        <v>21</v>
      </c>
      <c r="D8" s="4" t="s">
        <v>179</v>
      </c>
      <c r="E8" s="6"/>
      <c r="F8" s="6"/>
      <c r="G8" s="6"/>
      <c r="H8" s="4" t="s">
        <v>180</v>
      </c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39.75" customHeight="1">
      <c r="A10" s="43" t="s">
        <v>27</v>
      </c>
      <c r="B10" s="4">
        <v>6</v>
      </c>
      <c r="C10" s="4" t="s">
        <v>28</v>
      </c>
      <c r="D10" s="9" t="s">
        <v>29</v>
      </c>
      <c r="E10" s="4" t="s">
        <v>181</v>
      </c>
      <c r="F10" s="6"/>
      <c r="G10" s="4" t="s">
        <v>182</v>
      </c>
      <c r="H10" s="4"/>
    </row>
    <row r="11" spans="1:8" ht="39.75" customHeight="1">
      <c r="A11" s="43"/>
      <c r="B11" s="4">
        <v>7</v>
      </c>
      <c r="C11" s="4" t="s">
        <v>34</v>
      </c>
      <c r="D11" s="4"/>
      <c r="E11" s="6"/>
      <c r="F11" s="6"/>
      <c r="G11" s="4" t="s">
        <v>37</v>
      </c>
      <c r="H11" s="4"/>
    </row>
    <row r="12" spans="1:8" ht="39.75" customHeight="1">
      <c r="A12" s="43"/>
      <c r="B12" s="4">
        <v>8</v>
      </c>
      <c r="C12" s="4" t="s">
        <v>39</v>
      </c>
      <c r="D12" s="4"/>
      <c r="E12" s="4"/>
      <c r="F12" s="4" t="s">
        <v>183</v>
      </c>
      <c r="G12" s="9" t="s">
        <v>184</v>
      </c>
      <c r="H12" s="4" t="s">
        <v>43</v>
      </c>
    </row>
    <row r="13" spans="6:8" ht="14.25">
      <c r="F13" s="39"/>
      <c r="G13" s="39"/>
      <c r="H13" s="39"/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A1:I17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4" width="13.00390625" style="2" customWidth="1"/>
    <col min="5" max="5" width="12.50390625" style="2" customWidth="1"/>
    <col min="6" max="6" width="22.375" style="2" customWidth="1"/>
    <col min="7" max="8" width="15.00390625" style="2" customWidth="1"/>
    <col min="9" max="16384" width="9.00390625" style="1" customWidth="1"/>
  </cols>
  <sheetData>
    <row r="1" spans="1:8" ht="33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44</v>
      </c>
      <c r="D3" s="4"/>
      <c r="E3" s="4"/>
      <c r="F3" s="4"/>
      <c r="G3" s="4"/>
      <c r="H3" s="4"/>
    </row>
    <row r="4" spans="1:8" ht="25.5" customHeight="1">
      <c r="A4" s="43"/>
      <c r="B4" s="4">
        <v>2</v>
      </c>
      <c r="C4" s="4" t="s">
        <v>45</v>
      </c>
      <c r="D4" s="4" t="s">
        <v>10</v>
      </c>
      <c r="E4" s="4"/>
      <c r="F4" s="4"/>
      <c r="G4" s="4" t="s">
        <v>13</v>
      </c>
      <c r="H4" s="4"/>
    </row>
    <row r="5" spans="1:8" ht="21" customHeight="1">
      <c r="A5" s="43"/>
      <c r="B5" s="4"/>
      <c r="C5" s="35" t="s">
        <v>11</v>
      </c>
      <c r="D5" s="35"/>
      <c r="E5" s="35"/>
      <c r="F5" s="35"/>
      <c r="G5" s="35"/>
      <c r="H5" s="35"/>
    </row>
    <row r="6" spans="1:8" ht="24" customHeight="1">
      <c r="A6" s="43"/>
      <c r="B6" s="4">
        <v>3</v>
      </c>
      <c r="C6" s="5" t="s">
        <v>12</v>
      </c>
      <c r="D6" s="4" t="s">
        <v>13</v>
      </c>
      <c r="E6" s="4" t="s">
        <v>14</v>
      </c>
      <c r="F6" s="4" t="s">
        <v>13</v>
      </c>
      <c r="G6" s="4" t="s">
        <v>16</v>
      </c>
      <c r="H6" s="4" t="s">
        <v>13</v>
      </c>
    </row>
    <row r="7" spans="1:8" ht="42.75" customHeight="1">
      <c r="A7" s="43"/>
      <c r="B7" s="4">
        <v>4</v>
      </c>
      <c r="C7" s="4" t="s">
        <v>17</v>
      </c>
      <c r="D7" s="4" t="s">
        <v>13</v>
      </c>
      <c r="E7" s="4" t="s">
        <v>13</v>
      </c>
      <c r="F7" s="4" t="s">
        <v>46</v>
      </c>
      <c r="G7" s="30" t="s">
        <v>47</v>
      </c>
      <c r="H7" s="4" t="s">
        <v>48</v>
      </c>
    </row>
    <row r="8" spans="1:8" ht="84" customHeight="1">
      <c r="A8" s="43"/>
      <c r="B8" s="4">
        <v>5</v>
      </c>
      <c r="C8" s="4" t="s">
        <v>21</v>
      </c>
      <c r="D8" s="4" t="s">
        <v>49</v>
      </c>
      <c r="E8" s="4" t="s">
        <v>13</v>
      </c>
      <c r="F8" s="4" t="s">
        <v>50</v>
      </c>
      <c r="G8" s="4" t="s">
        <v>51</v>
      </c>
      <c r="H8" s="4" t="s">
        <v>52</v>
      </c>
    </row>
    <row r="9" spans="1:9" ht="22.5" customHeight="1">
      <c r="A9" s="8" t="s">
        <v>53</v>
      </c>
      <c r="B9" s="35" t="s">
        <v>54</v>
      </c>
      <c r="C9" s="35"/>
      <c r="D9" s="35"/>
      <c r="E9" s="35"/>
      <c r="F9" s="35"/>
      <c r="G9" s="35"/>
      <c r="H9" s="35"/>
      <c r="I9" s="31"/>
    </row>
    <row r="10" spans="1:9" ht="63.75" customHeight="1">
      <c r="A10" s="43" t="s">
        <v>27</v>
      </c>
      <c r="B10" s="4">
        <v>6</v>
      </c>
      <c r="C10" s="4" t="s">
        <v>28</v>
      </c>
      <c r="D10" s="4" t="s">
        <v>13</v>
      </c>
      <c r="E10" s="4" t="s">
        <v>55</v>
      </c>
      <c r="F10" s="4" t="s">
        <v>56</v>
      </c>
      <c r="G10" s="4" t="s">
        <v>57</v>
      </c>
      <c r="H10" s="4" t="s">
        <v>58</v>
      </c>
      <c r="I10" s="20"/>
    </row>
    <row r="11" spans="1:9" ht="48" customHeight="1">
      <c r="A11" s="43"/>
      <c r="B11" s="4">
        <v>7</v>
      </c>
      <c r="C11" s="4" t="s">
        <v>59</v>
      </c>
      <c r="D11" s="4" t="s">
        <v>13</v>
      </c>
      <c r="E11" s="4" t="s">
        <v>60</v>
      </c>
      <c r="F11" s="4" t="s">
        <v>61</v>
      </c>
      <c r="G11" s="4" t="s">
        <v>62</v>
      </c>
      <c r="H11" s="4" t="s">
        <v>63</v>
      </c>
      <c r="I11" s="20"/>
    </row>
    <row r="12" spans="1:9" ht="76.5" customHeight="1">
      <c r="A12" s="43"/>
      <c r="B12" s="4">
        <v>8</v>
      </c>
      <c r="C12" s="4" t="s">
        <v>64</v>
      </c>
      <c r="D12" s="4" t="s">
        <v>13</v>
      </c>
      <c r="E12" s="4" t="s">
        <v>65</v>
      </c>
      <c r="F12" s="4" t="s">
        <v>66</v>
      </c>
      <c r="G12" s="4" t="s">
        <v>67</v>
      </c>
      <c r="H12" s="4" t="s">
        <v>68</v>
      </c>
      <c r="I12" s="20"/>
    </row>
    <row r="13" spans="4:9" ht="14.25">
      <c r="D13" s="45" t="s">
        <v>69</v>
      </c>
      <c r="E13" s="45"/>
      <c r="F13" s="39"/>
      <c r="G13" s="39"/>
      <c r="H13" s="39"/>
      <c r="I13" s="20"/>
    </row>
    <row r="14" spans="4:8" ht="14.25">
      <c r="D14" s="41" t="s">
        <v>70</v>
      </c>
      <c r="E14" s="41"/>
      <c r="F14" s="40"/>
      <c r="G14" s="40"/>
      <c r="H14" s="40"/>
    </row>
    <row r="15" spans="4:5" ht="14.25">
      <c r="D15" s="41" t="s">
        <v>71</v>
      </c>
      <c r="E15" s="41"/>
    </row>
    <row r="16" spans="4:5" ht="14.25">
      <c r="D16" s="41" t="s">
        <v>72</v>
      </c>
      <c r="E16" s="41"/>
    </row>
    <row r="17" spans="4:5" ht="14.25">
      <c r="D17" s="42" t="s">
        <v>73</v>
      </c>
      <c r="E17" s="42"/>
    </row>
  </sheetData>
  <sheetProtection/>
  <mergeCells count="13">
    <mergeCell ref="A1:H1"/>
    <mergeCell ref="A2:C2"/>
    <mergeCell ref="C5:H5"/>
    <mergeCell ref="B9:H9"/>
    <mergeCell ref="D13:E13"/>
    <mergeCell ref="F13:H13"/>
    <mergeCell ref="D14:E14"/>
    <mergeCell ref="F14:H14"/>
    <mergeCell ref="D15:E15"/>
    <mergeCell ref="D16:E16"/>
    <mergeCell ref="D17:E17"/>
    <mergeCell ref="A3:A8"/>
    <mergeCell ref="A10:A12"/>
  </mergeCells>
  <printOptions horizontalCentered="1" verticalCentered="1"/>
  <pageMargins left="0.43" right="0.43" top="0.55" bottom="0.55" header="0.31" footer="0.3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I15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4" width="13.00390625" style="2" customWidth="1"/>
    <col min="5" max="5" width="12.50390625" style="2" customWidth="1"/>
    <col min="6" max="6" width="22.375" style="2" customWidth="1"/>
    <col min="7" max="8" width="15.00390625" style="2" customWidth="1"/>
    <col min="9" max="16384" width="9.00390625" style="1" customWidth="1"/>
  </cols>
  <sheetData>
    <row r="1" spans="1:8" ht="33" customHeight="1">
      <c r="A1" s="44" t="s">
        <v>74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44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45</v>
      </c>
      <c r="D4" s="4" t="s">
        <v>10</v>
      </c>
      <c r="E4" s="4"/>
      <c r="F4" s="4"/>
      <c r="G4" s="4" t="s">
        <v>13</v>
      </c>
      <c r="H4" s="4"/>
    </row>
    <row r="5" spans="1:8" ht="23.25" customHeight="1">
      <c r="A5" s="43"/>
      <c r="B5" s="4"/>
      <c r="C5" s="35" t="s">
        <v>11</v>
      </c>
      <c r="D5" s="35"/>
      <c r="E5" s="35"/>
      <c r="F5" s="35"/>
      <c r="G5" s="35"/>
      <c r="H5" s="35"/>
    </row>
    <row r="6" spans="1:8" ht="49.5" customHeight="1">
      <c r="A6" s="43"/>
      <c r="B6" s="4">
        <v>3</v>
      </c>
      <c r="C6" s="5" t="s">
        <v>12</v>
      </c>
      <c r="D6" s="4" t="s">
        <v>13</v>
      </c>
      <c r="E6" s="4" t="s">
        <v>14</v>
      </c>
      <c r="F6" s="4" t="s">
        <v>13</v>
      </c>
      <c r="G6" s="4" t="s">
        <v>16</v>
      </c>
      <c r="H6" s="4" t="s">
        <v>13</v>
      </c>
    </row>
    <row r="7" spans="1:9" ht="49.5" customHeight="1">
      <c r="A7" s="43"/>
      <c r="B7" s="4">
        <v>4</v>
      </c>
      <c r="C7" s="4" t="s">
        <v>17</v>
      </c>
      <c r="D7" s="4" t="s">
        <v>13</v>
      </c>
      <c r="E7" s="4" t="s">
        <v>13</v>
      </c>
      <c r="F7" s="4" t="s">
        <v>75</v>
      </c>
      <c r="G7" s="4" t="s">
        <v>76</v>
      </c>
      <c r="H7" s="4" t="s">
        <v>77</v>
      </c>
      <c r="I7" s="1">
        <v>5</v>
      </c>
    </row>
    <row r="8" spans="1:9" ht="125.25" customHeight="1">
      <c r="A8" s="43"/>
      <c r="B8" s="4">
        <v>5</v>
      </c>
      <c r="C8" s="4" t="s">
        <v>21</v>
      </c>
      <c r="D8" s="4" t="s">
        <v>49</v>
      </c>
      <c r="E8" s="4" t="s">
        <v>13</v>
      </c>
      <c r="F8" s="4" t="s">
        <v>78</v>
      </c>
      <c r="G8" s="4" t="s">
        <v>79</v>
      </c>
      <c r="H8" s="4" t="s">
        <v>80</v>
      </c>
      <c r="I8" s="1">
        <v>17</v>
      </c>
    </row>
    <row r="9" spans="1:9" ht="24.75" customHeight="1">
      <c r="A9" s="17" t="s">
        <v>53</v>
      </c>
      <c r="B9" s="46" t="s">
        <v>26</v>
      </c>
      <c r="C9" s="37"/>
      <c r="D9" s="37"/>
      <c r="E9" s="37"/>
      <c r="F9" s="37"/>
      <c r="G9" s="37"/>
      <c r="H9" s="37"/>
      <c r="I9" s="47"/>
    </row>
    <row r="10" spans="1:9" ht="77.25" customHeight="1">
      <c r="A10" s="43" t="s">
        <v>27</v>
      </c>
      <c r="B10" s="4">
        <v>6</v>
      </c>
      <c r="C10" s="4" t="s">
        <v>28</v>
      </c>
      <c r="D10" s="4" t="s">
        <v>13</v>
      </c>
      <c r="E10" s="4" t="s">
        <v>81</v>
      </c>
      <c r="F10" s="4" t="s">
        <v>82</v>
      </c>
      <c r="G10" s="4" t="s">
        <v>83</v>
      </c>
      <c r="H10" s="4" t="s">
        <v>58</v>
      </c>
      <c r="I10" s="20">
        <v>11</v>
      </c>
    </row>
    <row r="11" spans="1:9" ht="87" customHeight="1">
      <c r="A11" s="43"/>
      <c r="B11" s="4">
        <v>7</v>
      </c>
      <c r="C11" s="4" t="s">
        <v>59</v>
      </c>
      <c r="D11" s="4" t="s">
        <v>13</v>
      </c>
      <c r="E11" s="4" t="s">
        <v>84</v>
      </c>
      <c r="F11" s="4" t="s">
        <v>85</v>
      </c>
      <c r="G11" s="4" t="s">
        <v>86</v>
      </c>
      <c r="H11" s="4" t="s">
        <v>87</v>
      </c>
      <c r="I11" s="20">
        <v>8</v>
      </c>
    </row>
    <row r="12" spans="1:9" ht="85.5" customHeight="1">
      <c r="A12" s="43"/>
      <c r="B12" s="4">
        <v>8</v>
      </c>
      <c r="C12" s="4" t="s">
        <v>64</v>
      </c>
      <c r="D12" s="4" t="s">
        <v>13</v>
      </c>
      <c r="E12" s="4" t="s">
        <v>88</v>
      </c>
      <c r="F12" s="4" t="s">
        <v>89</v>
      </c>
      <c r="G12" s="4" t="s">
        <v>90</v>
      </c>
      <c r="H12" s="4" t="s">
        <v>91</v>
      </c>
      <c r="I12" s="20">
        <v>13</v>
      </c>
    </row>
    <row r="13" spans="6:9" ht="14.25">
      <c r="F13" s="39"/>
      <c r="G13" s="39"/>
      <c r="H13" s="39"/>
      <c r="I13" s="20">
        <v>54</v>
      </c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B9:I9"/>
    <mergeCell ref="F13:H13"/>
    <mergeCell ref="F14:H14"/>
    <mergeCell ref="A3:A8"/>
    <mergeCell ref="A10:A12"/>
  </mergeCells>
  <printOptions horizontalCentered="1" verticalCentered="1"/>
  <pageMargins left="0.43" right="0.43" top="0.55" bottom="0.55" header="0.31" footer="0.3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3.00390625" style="0" customWidth="1"/>
    <col min="2" max="2" width="14.125" style="0" customWidth="1"/>
    <col min="3" max="5" width="15.125" style="0" customWidth="1"/>
    <col min="6" max="6" width="23.00390625" style="0" customWidth="1"/>
    <col min="7" max="7" width="20.50390625" style="0" customWidth="1"/>
    <col min="9" max="9" width="24.125" style="0" customWidth="1"/>
  </cols>
  <sheetData>
    <row r="1" spans="1:9" ht="49.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</row>
    <row r="2" spans="1:12" ht="35.25" customHeight="1">
      <c r="A2" s="21" t="s">
        <v>96</v>
      </c>
      <c r="B2" s="21" t="s">
        <v>97</v>
      </c>
      <c r="C2" s="22" t="s">
        <v>98</v>
      </c>
      <c r="D2" s="22" t="s">
        <v>99</v>
      </c>
      <c r="E2" s="23" t="s">
        <v>100</v>
      </c>
      <c r="F2" s="23" t="s">
        <v>101</v>
      </c>
      <c r="G2" s="22"/>
      <c r="H2" s="22"/>
      <c r="I2" s="22"/>
      <c r="J2" s="29"/>
      <c r="K2" s="29"/>
      <c r="L2" s="29"/>
    </row>
    <row r="3" spans="1:12" ht="24.75" customHeight="1">
      <c r="A3" s="24" t="s">
        <v>102</v>
      </c>
      <c r="B3" s="25" t="s">
        <v>103</v>
      </c>
      <c r="C3" s="24"/>
      <c r="D3" s="24" t="s">
        <v>104</v>
      </c>
      <c r="E3" s="24"/>
      <c r="F3" s="24"/>
      <c r="G3" s="24"/>
      <c r="H3" s="24"/>
      <c r="I3" s="24"/>
      <c r="J3" s="29"/>
      <c r="K3" s="29"/>
      <c r="L3" s="29"/>
    </row>
    <row r="4" spans="1:12" ht="24.75" customHeight="1">
      <c r="A4" s="24" t="s">
        <v>105</v>
      </c>
      <c r="B4" s="24" t="s">
        <v>106</v>
      </c>
      <c r="C4" s="24"/>
      <c r="D4" s="24" t="s">
        <v>107</v>
      </c>
      <c r="E4" s="24"/>
      <c r="F4" s="24"/>
      <c r="G4" s="24"/>
      <c r="H4" s="24"/>
      <c r="I4" s="24"/>
      <c r="J4" s="29"/>
      <c r="K4" s="29"/>
      <c r="L4" s="29"/>
    </row>
    <row r="5" spans="1:12" ht="24.75" customHeight="1">
      <c r="A5" s="24" t="s">
        <v>108</v>
      </c>
      <c r="B5" s="24" t="s">
        <v>109</v>
      </c>
      <c r="C5" s="24"/>
      <c r="D5" s="24" t="s">
        <v>107</v>
      </c>
      <c r="E5" s="24"/>
      <c r="F5" s="24"/>
      <c r="G5" s="24"/>
      <c r="H5" s="24"/>
      <c r="I5" s="24"/>
      <c r="J5" s="29"/>
      <c r="K5" s="29"/>
      <c r="L5" s="29"/>
    </row>
    <row r="6" spans="1:12" ht="24.75" customHeight="1">
      <c r="A6" s="24" t="s">
        <v>110</v>
      </c>
      <c r="B6" s="24" t="s">
        <v>103</v>
      </c>
      <c r="C6" s="24"/>
      <c r="D6" s="24" t="s">
        <v>107</v>
      </c>
      <c r="E6" s="24"/>
      <c r="F6" s="24"/>
      <c r="G6" s="24"/>
      <c r="H6" s="24"/>
      <c r="I6" s="24"/>
      <c r="J6" s="29"/>
      <c r="K6" s="29"/>
      <c r="L6" s="29"/>
    </row>
    <row r="7" spans="1:12" ht="24.75" customHeight="1">
      <c r="A7" s="24" t="s">
        <v>111</v>
      </c>
      <c r="B7" s="26" t="s">
        <v>112</v>
      </c>
      <c r="C7" s="24"/>
      <c r="D7" s="24" t="s">
        <v>107</v>
      </c>
      <c r="E7" s="24"/>
      <c r="F7" s="24"/>
      <c r="G7" s="24"/>
      <c r="H7" s="24"/>
      <c r="I7" s="24"/>
      <c r="J7" s="29"/>
      <c r="K7" s="29"/>
      <c r="L7" s="29"/>
    </row>
    <row r="8" spans="1:12" ht="24.75" customHeight="1">
      <c r="A8" s="24" t="s">
        <v>113</v>
      </c>
      <c r="B8" s="24" t="s">
        <v>114</v>
      </c>
      <c r="C8" s="24"/>
      <c r="D8" s="24" t="s">
        <v>107</v>
      </c>
      <c r="E8" s="24"/>
      <c r="F8" s="24"/>
      <c r="G8" s="24"/>
      <c r="H8" s="24"/>
      <c r="I8" s="24"/>
      <c r="J8" s="29"/>
      <c r="K8" s="29"/>
      <c r="L8" s="29"/>
    </row>
    <row r="9" spans="1:12" ht="24.75" customHeight="1">
      <c r="A9" s="24" t="s">
        <v>115</v>
      </c>
      <c r="B9" s="24" t="s">
        <v>116</v>
      </c>
      <c r="C9" s="24"/>
      <c r="D9" s="24" t="s">
        <v>107</v>
      </c>
      <c r="E9" s="24"/>
      <c r="F9" s="24"/>
      <c r="G9" s="24"/>
      <c r="H9" s="24"/>
      <c r="I9" s="24"/>
      <c r="J9" s="29"/>
      <c r="K9" s="29"/>
      <c r="L9" s="29"/>
    </row>
    <row r="10" spans="1:12" ht="24.75" customHeight="1">
      <c r="A10" s="24" t="s">
        <v>117</v>
      </c>
      <c r="B10" s="27" t="s">
        <v>118</v>
      </c>
      <c r="C10" s="24"/>
      <c r="D10" s="24" t="s">
        <v>107</v>
      </c>
      <c r="E10" s="24"/>
      <c r="F10" s="24"/>
      <c r="G10" s="24"/>
      <c r="H10" s="24"/>
      <c r="I10" s="24"/>
      <c r="J10" s="29"/>
      <c r="K10" s="29"/>
      <c r="L10" s="29"/>
    </row>
    <row r="11" spans="1:9" ht="24.75" customHeight="1">
      <c r="A11" s="27" t="s">
        <v>119</v>
      </c>
      <c r="B11" s="27" t="s">
        <v>118</v>
      </c>
      <c r="C11" s="16"/>
      <c r="D11" s="16"/>
      <c r="E11" s="16"/>
      <c r="F11" s="24"/>
      <c r="G11" s="16"/>
      <c r="H11" s="16"/>
      <c r="I11" s="16"/>
    </row>
    <row r="12" spans="1:9" ht="24.75" customHeight="1">
      <c r="A12" s="27" t="s">
        <v>119</v>
      </c>
      <c r="B12" s="27" t="s">
        <v>118</v>
      </c>
      <c r="C12" s="16"/>
      <c r="D12" s="16"/>
      <c r="E12" s="16"/>
      <c r="F12" s="24"/>
      <c r="G12" s="16"/>
      <c r="H12" s="16"/>
      <c r="I12" s="16"/>
    </row>
    <row r="13" spans="1:9" ht="24.75" customHeight="1">
      <c r="A13" s="27" t="s">
        <v>120</v>
      </c>
      <c r="B13" s="24" t="s">
        <v>116</v>
      </c>
      <c r="C13" s="16"/>
      <c r="D13" s="16"/>
      <c r="E13" s="16"/>
      <c r="F13" s="24"/>
      <c r="G13" s="16"/>
      <c r="H13" s="16"/>
      <c r="I13" s="16"/>
    </row>
    <row r="14" spans="1:9" ht="24.75" customHeight="1">
      <c r="A14" s="27" t="s">
        <v>121</v>
      </c>
      <c r="B14" s="24" t="s">
        <v>116</v>
      </c>
      <c r="C14" s="16"/>
      <c r="D14" s="16"/>
      <c r="E14" s="16"/>
      <c r="F14" s="24"/>
      <c r="G14" s="16"/>
      <c r="H14" s="16"/>
      <c r="I14" s="16"/>
    </row>
    <row r="15" spans="1:9" ht="24.75" customHeight="1">
      <c r="A15" s="27" t="s">
        <v>122</v>
      </c>
      <c r="B15" s="24" t="s">
        <v>116</v>
      </c>
      <c r="C15" s="16"/>
      <c r="D15" s="16"/>
      <c r="E15" s="16"/>
      <c r="F15" s="24"/>
      <c r="G15" s="16"/>
      <c r="H15" s="16"/>
      <c r="I15" s="16"/>
    </row>
    <row r="16" spans="1:9" ht="24.75" customHeight="1">
      <c r="A16" s="27" t="s">
        <v>123</v>
      </c>
      <c r="B16" s="27" t="s">
        <v>112</v>
      </c>
      <c r="C16" s="16"/>
      <c r="D16" s="16"/>
      <c r="E16" s="16"/>
      <c r="F16" s="24"/>
      <c r="G16" s="16"/>
      <c r="H16" s="16"/>
      <c r="I16" s="16"/>
    </row>
    <row r="17" spans="1:9" ht="24.75" customHeight="1">
      <c r="A17" s="27" t="s">
        <v>124</v>
      </c>
      <c r="B17" s="27" t="s">
        <v>103</v>
      </c>
      <c r="C17" s="16"/>
      <c r="D17" s="16"/>
      <c r="E17" s="16"/>
      <c r="F17" s="24"/>
      <c r="G17" s="16"/>
      <c r="H17" s="16"/>
      <c r="I17" s="16"/>
    </row>
    <row r="18" spans="1:9" ht="24.75" customHeight="1">
      <c r="A18" s="27" t="s">
        <v>125</v>
      </c>
      <c r="B18" s="27" t="s">
        <v>126</v>
      </c>
      <c r="C18" s="16"/>
      <c r="D18" s="16"/>
      <c r="E18" s="16"/>
      <c r="F18" s="24"/>
      <c r="G18" s="16"/>
      <c r="H18" s="16"/>
      <c r="I18" s="16"/>
    </row>
    <row r="19" spans="1:9" ht="24.75" customHeight="1">
      <c r="A19" s="27" t="s">
        <v>127</v>
      </c>
      <c r="B19" s="27" t="s">
        <v>112</v>
      </c>
      <c r="C19" s="16"/>
      <c r="D19" s="16"/>
      <c r="E19" s="16"/>
      <c r="F19" s="24"/>
      <c r="G19" s="16"/>
      <c r="H19" s="16"/>
      <c r="I19" s="16"/>
    </row>
    <row r="20" spans="1:9" ht="24.75" customHeight="1">
      <c r="A20" s="27" t="s">
        <v>128</v>
      </c>
      <c r="B20" s="27" t="s">
        <v>112</v>
      </c>
      <c r="C20" s="16"/>
      <c r="D20" s="16"/>
      <c r="E20" s="16"/>
      <c r="F20" s="24"/>
      <c r="G20" s="16"/>
      <c r="H20" s="16"/>
      <c r="I20" s="16"/>
    </row>
    <row r="21" spans="1:9" ht="24.75" customHeight="1">
      <c r="A21" s="27" t="s">
        <v>129</v>
      </c>
      <c r="B21" s="27" t="s">
        <v>130</v>
      </c>
      <c r="C21" s="16"/>
      <c r="D21" s="16"/>
      <c r="E21" s="16"/>
      <c r="F21" s="24"/>
      <c r="G21" s="16"/>
      <c r="H21" s="16"/>
      <c r="I21" s="16"/>
    </row>
    <row r="22" spans="1:9" ht="24.75" customHeight="1">
      <c r="A22" s="27" t="s">
        <v>131</v>
      </c>
      <c r="B22" s="27" t="s">
        <v>126</v>
      </c>
      <c r="C22" s="16"/>
      <c r="D22" s="16"/>
      <c r="E22" s="16"/>
      <c r="F22" s="24"/>
      <c r="G22" s="16"/>
      <c r="H22" s="16"/>
      <c r="I22" s="16"/>
    </row>
    <row r="23" spans="1:9" ht="45" customHeight="1">
      <c r="A23" s="28" t="s">
        <v>132</v>
      </c>
      <c r="B23" s="27" t="s">
        <v>106</v>
      </c>
      <c r="C23" s="16"/>
      <c r="D23" s="16"/>
      <c r="E23" s="16"/>
      <c r="F23" s="24"/>
      <c r="G23" s="16"/>
      <c r="H23" s="16"/>
      <c r="I23" s="16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4" width="13.00390625" style="2" customWidth="1"/>
    <col min="5" max="5" width="12.50390625" style="2" customWidth="1"/>
    <col min="6" max="8" width="15.00390625" style="2" customWidth="1"/>
    <col min="9" max="16384" width="9.00390625" style="1" customWidth="1"/>
  </cols>
  <sheetData>
    <row r="1" spans="1:8" ht="33" customHeight="1">
      <c r="A1" s="44" t="s">
        <v>133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44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45</v>
      </c>
      <c r="D4" s="4" t="s">
        <v>10</v>
      </c>
      <c r="E4" s="4"/>
      <c r="F4" s="4"/>
      <c r="G4" s="4">
        <f>'黄霞'!G4&amp;'龙红霞'!G4&amp;'杨径'!G4&amp;'罗娇飞'!G4&amp;'杨小兰'!G4</f>
      </c>
      <c r="H4" s="4"/>
    </row>
    <row r="5" spans="1:8" ht="23.25" customHeight="1">
      <c r="A5" s="43"/>
      <c r="B5" s="4"/>
      <c r="C5" s="35" t="s">
        <v>11</v>
      </c>
      <c r="D5" s="35"/>
      <c r="E5" s="35"/>
      <c r="F5" s="35"/>
      <c r="G5" s="35"/>
      <c r="H5" s="35"/>
    </row>
    <row r="6" spans="1:8" ht="49.5" customHeight="1">
      <c r="A6" s="43"/>
      <c r="B6" s="4">
        <v>3</v>
      </c>
      <c r="C6" s="5" t="s">
        <v>12</v>
      </c>
      <c r="D6" s="4">
        <f>'吴建和'!D6&amp;'隆晓俭'!D6&amp;'龙红霞'!D6&amp;'黄霞'!D6&amp;'杨径'!D6&amp;'罗娇飞'!D6&amp;'杨小兰'!D6&amp;'石邦福'!D6&amp;'文思行'!D6&amp;'龙晓霞'!D6</f>
      </c>
      <c r="E6" s="4" t="str">
        <f>'吴建和'!E6&amp;'隆晓俭'!E6&amp;'龙红霞'!E6&amp;'黄霞'!E6&amp;'杨径'!E6&amp;'罗娇飞'!E6&amp;'杨小兰'!E6&amp;'石邦福'!E6&amp;'文思行'!E6&amp;'龙晓霞'!E6</f>
        <v> </v>
      </c>
      <c r="F6" s="4" t="str">
        <f>'吴建和'!F6&amp;'隆晓俭'!F6&amp;'龙红霞'!F6&amp;'黄霞'!F6&amp;'杨径'!F6&amp;'罗娇飞'!F6&amp;'杨小兰'!F6&amp;'石邦福'!F6&amp;'文思行'!F6&amp;'龙晓霞'!F6</f>
        <v>4黄霞105</v>
      </c>
      <c r="G6" s="4" t="str">
        <f>'吴建和'!G6&amp;'隆晓俭'!G6&amp;'龙红霞'!G6&amp;'黄霞'!G6&amp;'杨径'!G6&amp;'罗娇飞'!G6&amp;'杨小兰'!G6&amp;'石邦福'!G6&amp;'文思行'!G6&amp;'龙晓霞'!G6</f>
        <v>  </v>
      </c>
      <c r="H6" s="4">
        <f>'吴建和'!H6&amp;'隆晓俭'!H6&amp;'龙红霞'!H6&amp;'黄霞'!H6&amp;'杨径'!H6&amp;'罗娇飞'!H6&amp;'杨小兰'!H6&amp;'石邦福'!H6&amp;'文思行'!H6&amp;'龙晓霞'!H6</f>
      </c>
    </row>
    <row r="7" spans="1:9" ht="49.5" customHeight="1">
      <c r="A7" s="43"/>
      <c r="B7" s="4">
        <v>4</v>
      </c>
      <c r="C7" s="4" t="s">
        <v>17</v>
      </c>
      <c r="D7" s="4" t="e">
        <f>'吴建和'!D7&amp;'隆晓俭'!D7&amp;'龙红霞'!D7&amp;'黄霞'!D7&amp;'杨径'!D7&amp;'罗娇飞'!D7&amp;'杨小兰'!D7&amp;'石邦福'!D7&amp;文思行!#REF!&amp;'龙晓霞'!D7</f>
        <v>#REF!</v>
      </c>
      <c r="E7" s="4">
        <f>'吴建和'!E7&amp;'隆晓俭'!E7&amp;'龙红霞'!E7&amp;'黄霞'!E7&amp;'杨径'!E7&amp;'罗娇飞'!E7&amp;'杨小兰'!E7&amp;'石邦福'!E7&amp;'文思行'!E7&amp;'龙晓霞'!E7</f>
      </c>
      <c r="F7" s="4" t="e">
        <f>'吴建和'!F10&amp;'隆晓俭'!F7&amp;'龙红霞'!F7&amp;'黄霞'!F7&amp;'杨径'!F7&amp;罗娇飞!#REF!&amp;'杨小兰'!F7&amp;'石邦福'!F7&amp;文思行!#REF!&amp;'龙晓霞'!D8</f>
        <v>#REF!</v>
      </c>
      <c r="G7" s="4" t="str">
        <f>'吴建和'!G7&amp;'隆晓俭'!G7&amp;'龙红霞'!G7&amp;'黄霞'!G7&amp;'杨径'!G7&amp;'罗娇飞'!G7&amp;'杨小兰'!G7&amp;'石邦福'!G7&amp;'文思行'!F12&amp;'龙晓霞'!G7</f>
        <v>5文思行210</v>
      </c>
      <c r="H7" s="4" t="e">
        <f>'吴建和'!H7&amp;'隆晓俭'!H7&amp;'龙红霞'!H7&amp;'黄霞'!H7&amp;'杨径'!H7&amp;'罗娇飞'!H7&amp;杨小兰!#REF!&amp;'石邦福'!H7&amp;'文思行'!H7&amp;'龙晓霞'!H7</f>
        <v>#REF!</v>
      </c>
      <c r="I7" s="1">
        <v>5</v>
      </c>
    </row>
    <row r="8" spans="1:9" ht="72.75" customHeight="1">
      <c r="A8" s="43"/>
      <c r="B8" s="4">
        <v>5</v>
      </c>
      <c r="C8" s="4" t="s">
        <v>21</v>
      </c>
      <c r="D8" s="4" t="e">
        <f>吴建和!#REF!&amp;'隆晓俭'!D8&amp;'龙红霞'!D8&amp;'黄霞'!D11&amp;'杨径'!D8&amp;'罗娇飞'!D8&amp;'杨小兰'!D8&amp;'石邦福'!D8&amp;文思行!#REF!&amp;龙晓霞!#REF!</f>
        <v>#REF!</v>
      </c>
      <c r="E8" s="4">
        <f>'吴建和'!E8&amp;'隆晓俭'!E8&amp;'龙红霞'!E8&amp;'黄霞'!E8&amp;'杨径'!E8&amp;'罗娇飞'!E8&amp;'杨小兰'!E8&amp;'石邦福'!E8&amp;'文思行'!E8&amp;'龙晓霞'!E8</f>
      </c>
      <c r="F8" s="4" t="str">
        <f>'吴建和'!G10&amp;'隆晓俭'!F8&amp;'龙红霞'!F8&amp;'黄霞'!F8&amp;'杨径'!F8&amp;'罗娇飞'!F7&amp;'杨小兰'!F8&amp;'石邦福'!F8&amp;'文思行'!F8&amp;'龙晓霞'!E10</f>
        <v>1吴建和2204黄霞1016罗娇飞1197杨小兰1038龙晓霞120</v>
      </c>
      <c r="G8" s="4" t="str">
        <f>'吴建和'!D8&amp;'隆晓俭'!G8&amp;'龙红霞'!G8&amp;'黄霞'!G8&amp;'杨径'!G8&amp;'罗娇飞'!G8&amp;'杨小兰'!G8&amp;'石邦福'!G8&amp;'文思行'!F7&amp;'龙晓霞'!G8</f>
        <v>1吴建和2062隆晓俭2186罗娇飞1167杨小兰1155文思行217</v>
      </c>
      <c r="H8" s="4" t="e">
        <f>'吴建和'!H8&amp;'隆晓俭'!H8&amp;'龙红霞'!H8&amp;'黄霞'!H8&amp;'杨径'!H8&amp;'罗娇飞'!H8&amp;杨小兰!#REF!&amp;'石邦福'!H8&amp;'文思行'!D7&amp;'龙晓霞'!H8</f>
        <v>#REF!</v>
      </c>
      <c r="I8" s="1">
        <v>17</v>
      </c>
    </row>
    <row r="9" spans="1:9" ht="24.75" customHeight="1">
      <c r="A9" s="17" t="s">
        <v>53</v>
      </c>
      <c r="B9" s="46" t="s">
        <v>26</v>
      </c>
      <c r="C9" s="37"/>
      <c r="D9" s="37"/>
      <c r="E9" s="37"/>
      <c r="F9" s="37"/>
      <c r="G9" s="37"/>
      <c r="H9" s="37"/>
      <c r="I9" s="47"/>
    </row>
    <row r="10" spans="1:9" ht="77.25" customHeight="1">
      <c r="A10" s="43" t="s">
        <v>27</v>
      </c>
      <c r="B10" s="4">
        <v>6</v>
      </c>
      <c r="C10" s="4" t="s">
        <v>28</v>
      </c>
      <c r="D10" s="4" t="str">
        <f>'吴建和'!D10&amp;'隆晓俭'!D10&amp;'龙红霞'!D10&amp;'黄霞'!D10&amp;'杨径'!D10&amp;'罗娇飞'!D10&amp;'杨小兰'!D10&amp;'石邦福'!D10&amp;'文思行'!D10&amp;'龙晓霞'!D10</f>
        <v>8龙晓霞207</v>
      </c>
      <c r="E10" s="4" t="e">
        <f>'吴建和'!E10&amp;'隆晓俭'!E10&amp;'龙红霞'!E10&amp;'黄霞'!E10&amp;杨径!#REF!&amp;'罗娇飞'!E10&amp;'杨小兰'!E10&amp;'石邦福'!E10&amp;'文思行'!G8&amp;龙晓霞!#REF!</f>
        <v>#REF!</v>
      </c>
      <c r="F10" s="4" t="e">
        <f>吴建和!#REF!&amp;'隆晓俭'!F10&amp;'龙红霞'!F10&amp;'黄霞'!F10&amp;'杨径'!F12&amp;罗娇飞!#REF!&amp;'杨小兰'!E12&amp;'石邦福'!F11&amp;'文思行'!E12&amp;'龙晓霞'!F10</f>
        <v>#REF!</v>
      </c>
      <c r="G10" s="4" t="e">
        <f>'吴建和'!G12&amp;'隆晓俭'!G10&amp;'龙红霞'!G10&amp;黄霞!#REF!&amp;'杨径'!G10&amp;'罗娇飞'!G12&amp;'杨小兰'!G10&amp;'石邦福'!G10&amp;'文思行'!G10&amp;龙晓霞!#REF!</f>
        <v>#REF!</v>
      </c>
      <c r="H10" s="4" t="e">
        <f>'吴建和'!H10&amp;隆晓俭!#REF!&amp;'龙红霞'!H10&amp;'黄霞'!H10&amp;'杨径'!H10&amp;'罗娇飞'!H10&amp;'杨小兰'!H7&amp;'石邦福'!H10&amp;文思行!#REF!&amp;'龙晓霞'!H10</f>
        <v>#REF!</v>
      </c>
      <c r="I10" s="20">
        <v>11</v>
      </c>
    </row>
    <row r="11" spans="1:9" ht="87" customHeight="1">
      <c r="A11" s="43"/>
      <c r="B11" s="4">
        <v>7</v>
      </c>
      <c r="C11" s="4" t="s">
        <v>59</v>
      </c>
      <c r="D11" s="4" t="e">
        <f>'吴建和'!D11&amp;'隆晓俭'!D11&amp;'龙红霞'!D11&amp;黄霞!#REF!&amp;'杨径'!D11&amp;'罗娇飞'!D11&amp;'杨小兰'!D11&amp;'石邦福'!D11&amp;'文思行'!D11&amp;'龙晓霞'!D11</f>
        <v>#REF!</v>
      </c>
      <c r="E11" s="4" t="str">
        <f>'吴建和'!H11&amp;'隆晓俭'!E11&amp;'龙红霞'!E11&amp;'黄霞'!E11&amp;'杨径'!E10&amp;'罗娇飞'!E11&amp;'杨小兰'!E11&amp;'石邦福'!E11&amp;'文思行'!E11&amp;'龙晓霞'!E11</f>
        <v>1吴建和2163杨径219</v>
      </c>
      <c r="F11" s="4" t="e">
        <f>'吴建和'!F11&amp;'隆晓俭'!H10&amp;龙红霞!#REF!&amp;'黄霞'!F11&amp;杨径!#REF!&amp;'罗娇飞'!F10&amp;'杨小兰'!F11&amp;'石邦福'!F12&amp;'文思行'!F11&amp;'龙晓霞'!F11</f>
        <v>#REF!</v>
      </c>
      <c r="G11" s="4" t="str">
        <f>'吴建和'!G11&amp;'隆晓俭'!G11&amp;'龙红霞'!G11&amp;'黄霞'!G11&amp;'杨径'!G11&amp;'罗娇飞'!G11&amp;'杨小兰'!H8&amp;'石邦福'!G11&amp;'文思行'!G11&amp;'龙晓霞'!G10</f>
        <v>7杨小兰1088龙晓霞102</v>
      </c>
      <c r="H11" s="4" t="e">
        <f>吴建和!#REF!&amp;'隆晓俭'!H11&amp;'龙红霞'!H11&amp;'黄霞'!G10&amp;'杨径'!H11&amp;'罗娇飞'!H11&amp;'杨小兰'!H11&amp;'石邦福'!H11&amp;'文思行'!D8&amp;'龙晓霞'!H11</f>
        <v>#REF!</v>
      </c>
      <c r="I11" s="20">
        <v>8</v>
      </c>
    </row>
    <row r="12" spans="1:9" ht="85.5" customHeight="1">
      <c r="A12" s="43"/>
      <c r="B12" s="4">
        <v>8</v>
      </c>
      <c r="C12" s="4" t="s">
        <v>64</v>
      </c>
      <c r="D12" s="4">
        <f>'吴建和'!D12&amp;'隆晓俭'!D12&amp;'龙红霞'!D12&amp;'黄霞'!D12&amp;'杨径'!D12&amp;'罗娇飞'!D12&amp;'杨小兰'!D12&amp;'石邦福'!D12&amp;'文思行'!D12&amp;'龙晓霞'!D12</f>
      </c>
      <c r="E12" s="4" t="e">
        <f>'吴建和'!E12&amp;隆晓俭!#REF!&amp;'龙红霞'!F11&amp;'黄霞'!E12&amp;'杨径'!E12&amp;'罗娇飞'!E12&amp;杨小兰!#REF!&amp;'石邦福'!E12&amp;文思行!#REF!&amp;'龙晓霞'!E12</f>
        <v>#REF!</v>
      </c>
      <c r="F12" s="4" t="e">
        <f>'吴建和'!F8&amp;'隆晓俭'!F12&amp;龙红霞!#REF!&amp;'黄霞'!F12&amp;'杨径'!F11&amp;'罗娇飞'!F11&amp;杨小兰!#REF!&amp;石邦福!#REF!&amp;文思行!#REF!&amp;'龙晓霞'!F12</f>
        <v>#REF!</v>
      </c>
      <c r="G12" s="4" t="e">
        <f>吴建和!#REF!&amp;'隆晓俭'!G12&amp;'龙红霞'!F12&amp;'黄霞'!G12&amp;'杨径'!G12&amp;罗娇飞!#REF!&amp;'杨小兰'!F12&amp;'石邦福'!G12&amp;'文思行'!H10&amp;'龙晓霞'!G11</f>
        <v>#REF!</v>
      </c>
      <c r="H12" s="4" t="str">
        <f>'吴建和'!H12&amp;'隆晓俭'!H12&amp;'龙红霞'!H12&amp;'黄霞'!H12&amp;'杨径'!H12&amp;'罗娇飞'!H12&amp;'杨小兰'!H12&amp;'石邦福'!H12&amp;'文思行'!H12&amp;'龙晓霞'!H12</f>
        <v>例会例会例会例会例会例会例会例会例会例会</v>
      </c>
      <c r="I12" s="20">
        <v>13</v>
      </c>
    </row>
    <row r="13" spans="6:9" ht="14.25">
      <c r="F13" s="39"/>
      <c r="G13" s="39"/>
      <c r="H13" s="39"/>
      <c r="I13" s="20">
        <f>SUM(I10:I12,I6:I8)</f>
        <v>54</v>
      </c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B9:I9"/>
    <mergeCell ref="F13:H13"/>
    <mergeCell ref="F14:H14"/>
    <mergeCell ref="A3:A8"/>
    <mergeCell ref="A10:A1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4" width="13.00390625" style="2" customWidth="1"/>
    <col min="5" max="5" width="12.50390625" style="2" customWidth="1"/>
    <col min="6" max="8" width="15.00390625" style="2" customWidth="1"/>
    <col min="9" max="16384" width="9.00390625" style="1" customWidth="1"/>
  </cols>
  <sheetData>
    <row r="1" spans="1:8" ht="33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44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45</v>
      </c>
      <c r="D4" s="4" t="s">
        <v>10</v>
      </c>
      <c r="E4" s="4"/>
      <c r="F4" s="4"/>
      <c r="G4" s="4">
        <f>'黄霞'!G4&amp;'龙红霞'!G4&amp;'杨径'!G4&amp;'罗娇飞'!G4&amp;'杨小兰'!G4</f>
      </c>
      <c r="H4" s="4"/>
    </row>
    <row r="5" spans="1:8" ht="23.25" customHeight="1">
      <c r="A5" s="43"/>
      <c r="B5" s="4"/>
      <c r="C5" s="35" t="s">
        <v>11</v>
      </c>
      <c r="D5" s="35"/>
      <c r="E5" s="35"/>
      <c r="F5" s="35"/>
      <c r="G5" s="35"/>
      <c r="H5" s="35"/>
    </row>
    <row r="6" spans="1:8" ht="49.5" customHeight="1">
      <c r="A6" s="43"/>
      <c r="B6" s="4">
        <v>3</v>
      </c>
      <c r="C6" s="5" t="s">
        <v>12</v>
      </c>
      <c r="D6" s="4">
        <f>'吴建和'!D6&amp;'隆晓俭'!D6&amp;'龙红霞'!D6&amp;'黄霞'!D6&amp;'杨径'!D6&amp;'罗娇飞'!D6&amp;'杨小兰'!D6&amp;'石邦福'!D6&amp;'文思行'!D6&amp;'龙晓霞'!D6</f>
      </c>
      <c r="E6" s="4" t="str">
        <f>'吴建和'!E6&amp;'隆晓俭'!E6&amp;'龙红霞'!E6&amp;'黄霞'!E6&amp;'杨径'!E6&amp;'罗娇飞'!E6&amp;'杨小兰'!E6&amp;'石邦福'!E6&amp;'文思行'!E6&amp;'龙晓霞'!E6</f>
        <v> </v>
      </c>
      <c r="F6" s="4" t="str">
        <f>'吴建和'!F6&amp;'隆晓俭'!F6&amp;'龙红霞'!F6&amp;'黄霞'!F6&amp;'杨径'!F6&amp;'罗娇飞'!F6&amp;'杨小兰'!F6&amp;'石邦福'!F6&amp;'文思行'!F6&amp;'龙晓霞'!F6</f>
        <v>4黄霞105</v>
      </c>
      <c r="G6" s="4" t="str">
        <f>'吴建和'!G6&amp;'隆晓俭'!G6&amp;'龙红霞'!G6&amp;'黄霞'!G6&amp;'杨径'!G6&amp;'罗娇飞'!G6&amp;'杨小兰'!G6&amp;'石邦福'!G6&amp;'文思行'!G6&amp;'龙晓霞'!G6</f>
        <v>  </v>
      </c>
      <c r="H6" s="4">
        <f>'吴建和'!H6&amp;'隆晓俭'!H6&amp;'龙红霞'!H6&amp;'黄霞'!H6&amp;'杨径'!H6&amp;'罗娇飞'!H6&amp;'杨小兰'!H6&amp;'石邦福'!H6&amp;'文思行'!H6&amp;'龙晓霞'!H6</f>
      </c>
    </row>
    <row r="7" spans="1:9" ht="49.5" customHeight="1">
      <c r="A7" s="43"/>
      <c r="B7" s="4">
        <v>4</v>
      </c>
      <c r="C7" s="4" t="s">
        <v>17</v>
      </c>
      <c r="D7" s="4" t="str">
        <f>'吴建和'!D7&amp;'隆晓俭'!D7&amp;'龙红霞'!D7&amp;'黄霞'!D7&amp;'杨径'!D7&amp;'罗娇飞'!D7&amp;'杨小兰'!D7&amp;'石邦福'!D7&amp;'文思行'!D7&amp;'龙晓霞'!D7</f>
        <v>5文思行205</v>
      </c>
      <c r="E7" s="4">
        <f>'吴建和'!E7&amp;'隆晓俭'!E7&amp;'龙红霞'!E7&amp;'黄霞'!E7&amp;'杨径'!E7&amp;'罗娇飞'!E7&amp;'杨小兰'!E7&amp;'石邦福'!E7&amp;'文思行'!E7&amp;'龙晓霞'!E7</f>
      </c>
      <c r="F7" s="4" t="str">
        <f>'吴建和'!F7&amp;'隆晓俭'!F7&amp;'龙红霞'!F7&amp;'黄霞'!F7&amp;'杨径'!F7&amp;'罗娇飞'!F7&amp;'杨小兰'!F7&amp;'石邦福'!F7&amp;'文思行'!F7&amp;'龙晓霞'!F7</f>
        <v>4黄霞1106罗娇飞1195文思行217</v>
      </c>
      <c r="G7" s="4">
        <f>'吴建和'!G7&amp;'隆晓俭'!G7&amp;'龙红霞'!G7&amp;'黄霞'!G7&amp;'杨径'!G7&amp;'罗娇飞'!G7&amp;'杨小兰'!G7&amp;'石邦福'!G7&amp;'文思行'!G7&amp;'龙晓霞'!G7</f>
      </c>
      <c r="H7" s="4" t="str">
        <f>'吴建和'!H7&amp;'隆晓俭'!H7&amp;'龙红霞'!H7&amp;'黄霞'!H7&amp;'杨径'!H7&amp;'罗娇飞'!H7&amp;'杨小兰'!H7&amp;'石邦福'!H7&amp;'文思行'!H7&amp;'龙晓霞'!H7</f>
        <v>7杨小兰113</v>
      </c>
      <c r="I7" s="1">
        <v>5</v>
      </c>
    </row>
    <row r="8" spans="1:9" ht="72.75" customHeight="1">
      <c r="A8" s="43"/>
      <c r="B8" s="4">
        <v>5</v>
      </c>
      <c r="C8" s="4" t="s">
        <v>21</v>
      </c>
      <c r="D8" s="4" t="str">
        <f>'吴建和'!D8&amp;'隆晓俭'!D8&amp;'龙红霞'!D8&amp;'黄霞'!D8&amp;'杨径'!D8&amp;'罗娇飞'!D8&amp;'杨小兰'!D8&amp;'石邦福'!D8&amp;'文思行'!D8&amp;'龙晓霞'!D8</f>
        <v>1吴建和2063杨径2275文思行2288龙晓霞111</v>
      </c>
      <c r="E8" s="4">
        <f>'吴建和'!E8&amp;'隆晓俭'!E8&amp;'龙红霞'!E8&amp;'黄霞'!E8&amp;'杨径'!E8&amp;'罗娇飞'!E8&amp;'杨小兰'!E8&amp;'石邦福'!E8&amp;'文思行'!E8&amp;'龙晓霞'!E8</f>
      </c>
      <c r="F8" s="4" t="str">
        <f>'吴建和'!F8&amp;'隆晓俭'!F8&amp;'龙红霞'!F8&amp;'黄霞'!F8&amp;'杨径'!F8&amp;'罗娇飞'!F8&amp;'杨小兰'!F8&amp;'石邦福'!F8&amp;'文思行'!F8&amp;'龙晓霞'!F8</f>
        <v>1吴建和2044黄霞1017杨小兰103</v>
      </c>
      <c r="G8" s="4" t="str">
        <f>'吴建和'!G8&amp;'隆晓俭'!G8&amp;'龙红霞'!G8&amp;'黄霞'!G8&amp;'杨径'!G8&amp;'罗娇飞'!G8&amp;'杨小兰'!G8&amp;'石邦福'!G8&amp;'文思行'!G8&amp;'龙晓霞'!G8</f>
        <v>2隆晓俭2186罗娇飞1167杨小兰1155文思行226</v>
      </c>
      <c r="H8" s="4" t="str">
        <f>'吴建和'!H8&amp;'隆晓俭'!H8&amp;'龙红霞'!H8&amp;'黄霞'!H8&amp;'杨径'!H8&amp;'罗娇飞'!H8&amp;'杨小兰'!H8&amp;'石邦福'!H8&amp;'文思行'!H8&amp;'龙晓霞'!H8</f>
        <v>7杨小兰1088龙晓霞107</v>
      </c>
      <c r="I8" s="1">
        <v>17</v>
      </c>
    </row>
    <row r="9" spans="1:9" ht="24.75" customHeight="1">
      <c r="A9" s="17" t="s">
        <v>53</v>
      </c>
      <c r="B9" s="18" t="s">
        <v>26</v>
      </c>
      <c r="C9" s="15"/>
      <c r="D9" s="4"/>
      <c r="E9" s="4">
        <f>'吴建和'!E9&amp;'隆晓俭'!E9&amp;'龙红霞'!E9&amp;'黄霞'!E9&amp;'杨径'!E9&amp;'罗娇飞'!E9&amp;'杨小兰'!E9&amp;'石邦福'!E9&amp;'文思行'!E9&amp;'龙晓霞'!E9</f>
      </c>
      <c r="F9" s="4">
        <f>'吴建和'!F9&amp;'隆晓俭'!F9&amp;'龙红霞'!F9&amp;'黄霞'!F9&amp;'杨径'!F9&amp;'罗娇飞'!F9&amp;'杨小兰'!F9&amp;'石邦福'!F9&amp;'文思行'!F9&amp;'龙晓霞'!F9</f>
      </c>
      <c r="G9" s="4">
        <f>'吴建和'!G9&amp;'隆晓俭'!G9&amp;'龙红霞'!G9&amp;'黄霞'!G9&amp;'杨径'!G9&amp;'罗娇飞'!G9&amp;'杨小兰'!G9&amp;'石邦福'!G9&amp;'文思行'!G9&amp;'龙晓霞'!G9</f>
      </c>
      <c r="H9" s="4">
        <f>'吴建和'!H9&amp;'隆晓俭'!H9&amp;'龙红霞'!H9&amp;'黄霞'!H9&amp;'杨径'!H9&amp;'罗娇飞'!H9&amp;'杨小兰'!H9&amp;'石邦福'!H9&amp;'文思行'!H9&amp;'龙晓霞'!H9</f>
      </c>
      <c r="I9" s="19"/>
    </row>
    <row r="10" spans="1:9" ht="77.25" customHeight="1">
      <c r="A10" s="43" t="s">
        <v>27</v>
      </c>
      <c r="B10" s="4">
        <v>6</v>
      </c>
      <c r="C10" s="4" t="s">
        <v>28</v>
      </c>
      <c r="D10" s="4" t="str">
        <f>'吴建和'!D10&amp;'隆晓俭'!D10&amp;'龙红霞'!D10&amp;'黄霞'!D10&amp;'杨径'!D10&amp;'罗娇飞'!D10&amp;'杨小兰'!D10&amp;'石邦福'!D10&amp;'文思行'!D10&amp;'龙晓霞'!D10</f>
        <v>8龙晓霞207</v>
      </c>
      <c r="E10" s="4" t="str">
        <f>'吴建和'!E10&amp;'隆晓俭'!E10&amp;'龙红霞'!E10&amp;'黄霞'!E10&amp;'杨径'!E10&amp;'罗娇飞'!E10&amp;'杨小兰'!E10&amp;'石邦福'!E10&amp;'文思行'!E10&amp;'龙晓霞'!E10</f>
        <v>3杨径2198龙晓霞120</v>
      </c>
      <c r="F10" s="4" t="str">
        <f>'吴建和'!F10&amp;'隆晓俭'!F10&amp;'龙红霞'!F10&amp;'黄霞'!F10&amp;'杨径'!F10&amp;'罗娇飞'!F10&amp;'杨小兰'!F10&amp;'石邦福'!F10&amp;'文思行'!F10&amp;'龙晓霞'!F10</f>
        <v>1吴建和2226罗娇飞114</v>
      </c>
      <c r="G10" s="4" t="str">
        <f>'吴建和'!G10&amp;'隆晓俭'!G10&amp;'龙红霞'!G10&amp;'黄霞'!G10&amp;'杨径'!G10&amp;'罗娇飞'!G10&amp;'杨小兰'!G10&amp;'石邦福'!G10&amp;'文思行'!G10&amp;'龙晓霞'!G10</f>
        <v>1吴建和2202隆晓俭2144黄霞1268龙晓霞102</v>
      </c>
      <c r="H10" s="4" t="str">
        <f>'吴建和'!H10&amp;'隆晓俭'!H10&amp;'龙红霞'!H10&amp;'黄霞'!H10&amp;'杨径'!H10&amp;'罗娇飞'!H10&amp;'杨小兰'!H10&amp;'石邦福'!H10&amp;'文思行'!H10&amp;'龙晓霞'!H10</f>
        <v>2隆晓俭2125文思行221</v>
      </c>
      <c r="I10" s="20">
        <v>11</v>
      </c>
    </row>
    <row r="11" spans="1:9" ht="87" customHeight="1">
      <c r="A11" s="43"/>
      <c r="B11" s="4">
        <v>7</v>
      </c>
      <c r="C11" s="4" t="s">
        <v>59</v>
      </c>
      <c r="D11" s="4" t="str">
        <f>'吴建和'!D11&amp;'隆晓俭'!D11&amp;'龙红霞'!D11&amp;'黄霞'!D11&amp;'杨径'!D11&amp;'罗娇飞'!D11&amp;'杨小兰'!D11&amp;'石邦福'!D11&amp;'文思行'!D11&amp;'龙晓霞'!D11</f>
        <v>4黄霞112</v>
      </c>
      <c r="E11" s="4">
        <f>'吴建和'!E11&amp;'隆晓俭'!E11&amp;'龙红霞'!E11&amp;'黄霞'!E11&amp;'杨径'!E11&amp;'罗娇飞'!E11&amp;'杨小兰'!E11&amp;'石邦福'!E11&amp;'文思行'!E11&amp;'龙晓霞'!E11</f>
      </c>
      <c r="F11" s="4" t="str">
        <f>'吴建和'!F11&amp;'隆晓俭'!F11&amp;'龙红霞'!F11&amp;'黄霞'!F11&amp;'杨径'!F11&amp;'罗娇飞'!F11&amp;'杨小兰'!F11&amp;'石邦福'!F11&amp;'文思行'!F11&amp;'龙晓霞'!F11</f>
        <v>龙红霞1063杨径2036罗娇飞1091石邦福211</v>
      </c>
      <c r="G11" s="4" t="str">
        <f>'吴建和'!G11&amp;'隆晓俭'!G11&amp;'龙红霞'!G11&amp;'黄霞'!G11&amp;'杨径'!G11&amp;'罗娇飞'!G11&amp;'杨小兰'!G11&amp;'石邦福'!G11&amp;'文思行'!G11&amp;'龙晓霞'!G11</f>
        <v>8龙晓霞122</v>
      </c>
      <c r="H11" s="4" t="str">
        <f>'吴建和'!H11&amp;'隆晓俭'!H11&amp;'龙红霞'!H11&amp;'黄霞'!H11&amp;'杨径'!H11&amp;'罗娇飞'!H11&amp;'杨小兰'!H11&amp;'石邦福'!H11&amp;'文思行'!H11&amp;'龙晓霞'!H11</f>
        <v>1吴建和2162隆晓俭202</v>
      </c>
      <c r="I11" s="20">
        <v>8</v>
      </c>
    </row>
    <row r="12" spans="1:9" ht="85.5" customHeight="1">
      <c r="A12" s="43"/>
      <c r="B12" s="4">
        <v>8</v>
      </c>
      <c r="C12" s="4" t="s">
        <v>64</v>
      </c>
      <c r="D12" s="4">
        <f>'吴建和'!D12&amp;'隆晓俭'!D12&amp;'龙红霞'!D12&amp;'黄霞'!D12&amp;'杨径'!D12&amp;'罗娇飞'!D12&amp;'杨小兰'!D12&amp;'石邦福'!D12&amp;'文思行'!D12&amp;'龙晓霞'!D12</f>
      </c>
      <c r="E12" s="4" t="str">
        <f>'吴建和'!E12&amp;'隆晓俭'!E12&amp;'龙红霞'!E12&amp;'黄霞'!E12&amp;'杨径'!E12&amp;'罗娇飞'!E12&amp;'杨小兰'!E12&amp;'石邦福'!E12&amp;'文思行'!E12&amp;'龙晓霞'!E12</f>
        <v>4黄霞1213杨径2257杨小兰1245文思行223</v>
      </c>
      <c r="F12" s="4" t="str">
        <f>'吴建和'!F12&amp;'隆晓俭'!F12&amp;'龙红霞'!F12&amp;'黄霞'!F12&amp;'杨径'!F12&amp;'罗娇飞'!F12&amp;'杨小兰'!F12&amp;'石邦福'!F12&amp;'文思行'!F12&amp;'龙晓霞'!F12</f>
        <v>2隆晓俭213龙红霞1233杨径2157杨小兰1181石邦福2015文思行2108龙晓霞117</v>
      </c>
      <c r="G12" s="4" t="str">
        <f>'吴建和'!G12&amp;'隆晓俭'!G12&amp;'龙红霞'!G12&amp;'黄霞'!G12&amp;'杨径'!G12&amp;'罗娇飞'!G12&amp;'杨小兰'!G12&amp;'石邦福'!G12&amp;'文思行'!G12&amp;'龙晓霞'!G12</f>
        <v>1吴建和2092隆晓俭2244黄霞1256罗娇飞1048龙晓霞208</v>
      </c>
      <c r="H12" s="4" t="str">
        <f>'吴建和'!H12&amp;'隆晓俭'!H12&amp;'龙红霞'!H12&amp;'黄霞'!H12&amp;'杨径'!H12&amp;'罗娇飞'!H12&amp;'杨小兰'!H12&amp;'石邦福'!H12&amp;'文思行'!H12&amp;'龙晓霞'!H12</f>
        <v>例会例会例会例会例会例会例会例会例会例会</v>
      </c>
      <c r="I12" s="20">
        <v>13</v>
      </c>
    </row>
    <row r="13" spans="6:9" ht="14.25">
      <c r="F13" s="39"/>
      <c r="G13" s="39"/>
      <c r="H13" s="39"/>
      <c r="I13" s="20">
        <f>SUM(I10:I12,I6:I8)</f>
        <v>54</v>
      </c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7">
    <mergeCell ref="A1:H1"/>
    <mergeCell ref="A2:C2"/>
    <mergeCell ref="C5:H5"/>
    <mergeCell ref="F13:H13"/>
    <mergeCell ref="F14:H14"/>
    <mergeCell ref="A3:A8"/>
    <mergeCell ref="A10:A1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H14"/>
  <sheetViews>
    <sheetView zoomScalePageLayoutView="0" workbookViewId="0" topLeftCell="A1">
      <selection activeCell="C10" sqref="C10:C12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14.25">
      <c r="A6" s="43"/>
      <c r="B6" s="4">
        <v>3</v>
      </c>
      <c r="C6" s="5" t="s">
        <v>12</v>
      </c>
      <c r="D6" s="4"/>
      <c r="E6" s="4"/>
      <c r="F6" s="7"/>
      <c r="G6" s="4"/>
      <c r="H6" s="4"/>
    </row>
    <row r="7" spans="1:8" ht="28.5" customHeight="1">
      <c r="A7" s="43"/>
      <c r="B7" s="4">
        <v>4</v>
      </c>
      <c r="C7" s="4" t="s">
        <v>17</v>
      </c>
      <c r="D7" s="4"/>
      <c r="E7" s="4"/>
      <c r="G7" s="4"/>
      <c r="H7" s="6"/>
    </row>
    <row r="8" spans="1:8" ht="48" customHeight="1">
      <c r="A8" s="43"/>
      <c r="B8" s="4">
        <v>5</v>
      </c>
      <c r="C8" s="4" t="s">
        <v>21</v>
      </c>
      <c r="D8" s="4" t="s">
        <v>134</v>
      </c>
      <c r="E8" s="6"/>
      <c r="F8" s="4" t="s">
        <v>135</v>
      </c>
      <c r="H8" s="4"/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8" ht="39" customHeight="1">
      <c r="A10" s="43" t="s">
        <v>27</v>
      </c>
      <c r="B10" s="4">
        <v>6</v>
      </c>
      <c r="C10" s="4" t="s">
        <v>28</v>
      </c>
      <c r="D10" s="4"/>
      <c r="E10" s="6"/>
      <c r="F10" s="4" t="s">
        <v>136</v>
      </c>
      <c r="G10" s="4" t="s">
        <v>137</v>
      </c>
      <c r="H10" s="6"/>
    </row>
    <row r="11" spans="1:8" ht="39" customHeight="1">
      <c r="A11" s="43"/>
      <c r="B11" s="4">
        <v>7</v>
      </c>
      <c r="C11" s="4" t="s">
        <v>34</v>
      </c>
      <c r="D11" s="4"/>
      <c r="E11" s="6"/>
      <c r="F11" s="6"/>
      <c r="G11" s="6"/>
      <c r="H11" s="4" t="s">
        <v>138</v>
      </c>
    </row>
    <row r="12" spans="1:8" ht="39" customHeight="1">
      <c r="A12" s="43"/>
      <c r="B12" s="4">
        <v>8</v>
      </c>
      <c r="C12" s="4" t="s">
        <v>39</v>
      </c>
      <c r="D12" s="4"/>
      <c r="E12" s="6"/>
      <c r="F12" s="6"/>
      <c r="G12" s="4" t="s">
        <v>139</v>
      </c>
      <c r="H12" s="4" t="s">
        <v>43</v>
      </c>
    </row>
    <row r="13" spans="6:8" ht="14.25">
      <c r="F13" s="39"/>
      <c r="G13" s="39"/>
      <c r="H13" s="39"/>
    </row>
    <row r="14" spans="6:8" ht="14.25">
      <c r="F14" s="40"/>
      <c r="G14" s="40"/>
      <c r="H14" s="40"/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J1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875" style="1" customWidth="1"/>
    <col min="2" max="2" width="6.625" style="1" customWidth="1"/>
    <col min="3" max="3" width="14.625" style="1" customWidth="1"/>
    <col min="4" max="8" width="13.50390625" style="2" customWidth="1"/>
    <col min="9" max="10" width="13.50390625" style="1" customWidth="1"/>
    <col min="11" max="16384" width="9.00390625" style="1" customWidth="1"/>
  </cols>
  <sheetData>
    <row r="1" spans="1:10" ht="31.5" customHeight="1">
      <c r="A1" s="50" t="s">
        <v>0</v>
      </c>
      <c r="B1" s="50"/>
      <c r="C1" s="44"/>
      <c r="D1" s="50"/>
      <c r="E1" s="50"/>
      <c r="F1" s="50"/>
      <c r="G1" s="50"/>
      <c r="H1" s="50"/>
      <c r="I1" s="50"/>
      <c r="J1" s="50"/>
    </row>
    <row r="2" spans="1:10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140</v>
      </c>
      <c r="J2" s="3" t="s">
        <v>141</v>
      </c>
    </row>
    <row r="3" spans="1:10" ht="22.5" customHeight="1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  <c r="I3" s="4"/>
      <c r="J3" s="4"/>
    </row>
    <row r="4" spans="1:10" ht="22.5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  <c r="I4" s="4"/>
      <c r="J4" s="4"/>
    </row>
    <row r="5" spans="1:10" ht="22.5" customHeight="1">
      <c r="A5" s="43"/>
      <c r="B5" s="4"/>
      <c r="C5" s="43" t="s">
        <v>11</v>
      </c>
      <c r="D5" s="43"/>
      <c r="E5" s="43"/>
      <c r="F5" s="43"/>
      <c r="G5" s="43"/>
      <c r="H5" s="43"/>
      <c r="I5" s="43"/>
      <c r="J5" s="43"/>
    </row>
    <row r="6" spans="1:10" ht="22.5" customHeight="1">
      <c r="A6" s="43"/>
      <c r="B6" s="4">
        <v>3</v>
      </c>
      <c r="C6" s="5" t="s">
        <v>12</v>
      </c>
      <c r="D6" s="4"/>
      <c r="E6" s="4"/>
      <c r="F6" s="14"/>
      <c r="G6" s="4" t="s">
        <v>14</v>
      </c>
      <c r="H6" s="4"/>
      <c r="I6" s="16"/>
      <c r="J6" s="16"/>
    </row>
    <row r="7" spans="1:10" ht="22.5" customHeight="1">
      <c r="A7" s="43"/>
      <c r="B7" s="4">
        <v>4</v>
      </c>
      <c r="C7" s="4" t="s">
        <v>17</v>
      </c>
      <c r="D7" s="4" t="s">
        <v>18</v>
      </c>
      <c r="E7" s="4"/>
      <c r="F7" s="4" t="s">
        <v>142</v>
      </c>
      <c r="H7" s="4"/>
      <c r="I7" s="16"/>
      <c r="J7" s="16"/>
    </row>
    <row r="8" spans="1:10" ht="22.5" customHeight="1">
      <c r="A8" s="43"/>
      <c r="B8" s="4">
        <v>5</v>
      </c>
      <c r="C8" s="4" t="s">
        <v>21</v>
      </c>
      <c r="D8" s="4" t="s">
        <v>143</v>
      </c>
      <c r="E8" s="4"/>
      <c r="F8" s="4"/>
      <c r="G8" s="4" t="s">
        <v>144</v>
      </c>
      <c r="I8" s="16"/>
      <c r="J8" s="16"/>
    </row>
    <row r="9" spans="1:10" ht="22.5" customHeight="1">
      <c r="A9" s="36" t="s">
        <v>26</v>
      </c>
      <c r="B9" s="37"/>
      <c r="C9" s="35"/>
      <c r="D9" s="37"/>
      <c r="E9" s="37"/>
      <c r="F9" s="37"/>
      <c r="G9" s="37"/>
      <c r="H9" s="37"/>
      <c r="I9" s="37"/>
      <c r="J9" s="38"/>
    </row>
    <row r="10" spans="1:10" ht="22.5" customHeight="1">
      <c r="A10" s="43" t="s">
        <v>27</v>
      </c>
      <c r="B10" s="4">
        <v>6</v>
      </c>
      <c r="C10" s="4" t="s">
        <v>28</v>
      </c>
      <c r="D10" s="4"/>
      <c r="G10" s="4"/>
      <c r="H10" s="4" t="s">
        <v>145</v>
      </c>
      <c r="I10" s="16"/>
      <c r="J10" s="16"/>
    </row>
    <row r="11" spans="1:10" ht="22.5" customHeight="1">
      <c r="A11" s="43"/>
      <c r="B11" s="4">
        <v>7</v>
      </c>
      <c r="C11" s="4" t="s">
        <v>34</v>
      </c>
      <c r="D11" s="4"/>
      <c r="E11" s="4"/>
      <c r="F11" s="6"/>
      <c r="G11" s="4"/>
      <c r="I11" s="16"/>
      <c r="J11" s="16"/>
    </row>
    <row r="12" spans="1:10" ht="22.5" customHeight="1">
      <c r="A12" s="43"/>
      <c r="B12" s="4">
        <v>8</v>
      </c>
      <c r="C12" s="4" t="s">
        <v>39</v>
      </c>
      <c r="D12" s="4"/>
      <c r="E12" s="4" t="s">
        <v>146</v>
      </c>
      <c r="F12" s="4" t="s">
        <v>147</v>
      </c>
      <c r="G12" s="6"/>
      <c r="H12" s="4" t="s">
        <v>43</v>
      </c>
      <c r="I12" s="16"/>
      <c r="J12" s="16"/>
    </row>
  </sheetData>
  <sheetProtection/>
  <mergeCells count="6">
    <mergeCell ref="A1:J1"/>
    <mergeCell ref="A2:C2"/>
    <mergeCell ref="C5:J5"/>
    <mergeCell ref="A9:J9"/>
    <mergeCell ref="A3:A8"/>
    <mergeCell ref="A10:A12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I15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0.625" style="1" customWidth="1"/>
    <col min="2" max="2" width="6.625" style="1" customWidth="1"/>
    <col min="3" max="3" width="14.625" style="1" customWidth="1"/>
    <col min="4" max="8" width="15.00390625" style="2" customWidth="1"/>
    <col min="9" max="16384" width="9.00390625" style="1" customWidth="1"/>
  </cols>
  <sheetData>
    <row r="1" spans="1:8" ht="33" customHeight="1">
      <c r="A1" s="49" t="s">
        <v>0</v>
      </c>
      <c r="B1" s="44"/>
      <c r="C1" s="44"/>
      <c r="D1" s="44"/>
      <c r="E1" s="44"/>
      <c r="F1" s="44"/>
      <c r="G1" s="44"/>
      <c r="H1" s="44"/>
    </row>
    <row r="2" spans="1:8" ht="27" customHeight="1">
      <c r="A2" s="34" t="s">
        <v>1</v>
      </c>
      <c r="B2" s="34"/>
      <c r="C2" s="3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14.25">
      <c r="A3" s="43" t="s">
        <v>7</v>
      </c>
      <c r="B3" s="4">
        <v>1</v>
      </c>
      <c r="C3" s="4" t="s">
        <v>8</v>
      </c>
      <c r="D3" s="4"/>
      <c r="E3" s="4"/>
      <c r="F3" s="4"/>
      <c r="G3" s="4"/>
      <c r="H3" s="4"/>
    </row>
    <row r="4" spans="1:8" ht="30" customHeight="1">
      <c r="A4" s="43"/>
      <c r="B4" s="4">
        <v>2</v>
      </c>
      <c r="C4" s="4" t="s">
        <v>9</v>
      </c>
      <c r="D4" s="4" t="s">
        <v>10</v>
      </c>
      <c r="E4" s="4"/>
      <c r="F4" s="4"/>
      <c r="G4" s="4"/>
      <c r="H4" s="4"/>
    </row>
    <row r="5" spans="1:8" ht="23.25" customHeight="1">
      <c r="A5" s="43"/>
      <c r="B5" s="4"/>
      <c r="C5" s="43" t="s">
        <v>11</v>
      </c>
      <c r="D5" s="43"/>
      <c r="E5" s="43"/>
      <c r="F5" s="43"/>
      <c r="G5" s="43"/>
      <c r="H5" s="43"/>
    </row>
    <row r="6" spans="1:8" ht="24.75" customHeight="1">
      <c r="A6" s="43"/>
      <c r="B6" s="4">
        <v>3</v>
      </c>
      <c r="C6" s="5" t="s">
        <v>12</v>
      </c>
      <c r="D6" s="4"/>
      <c r="E6" s="4" t="s">
        <v>14</v>
      </c>
      <c r="F6" s="13"/>
      <c r="G6" s="4" t="s">
        <v>14</v>
      </c>
      <c r="H6" s="4"/>
    </row>
    <row r="7" spans="1:8" ht="24.75" customHeight="1">
      <c r="A7" s="43"/>
      <c r="B7" s="4">
        <v>4</v>
      </c>
      <c r="C7" s="4" t="s">
        <v>17</v>
      </c>
      <c r="D7" s="4"/>
      <c r="E7" s="4"/>
      <c r="F7" s="4"/>
      <c r="G7" s="4"/>
      <c r="H7" s="4"/>
    </row>
    <row r="8" spans="1:8" ht="33" customHeight="1">
      <c r="A8" s="43"/>
      <c r="B8" s="4">
        <v>5</v>
      </c>
      <c r="C8" s="4" t="s">
        <v>21</v>
      </c>
      <c r="D8" s="4"/>
      <c r="E8" s="4"/>
      <c r="F8" s="4"/>
      <c r="G8" s="4"/>
      <c r="H8" s="4"/>
    </row>
    <row r="9" spans="1:8" ht="24.75" customHeight="1">
      <c r="A9" s="35" t="s">
        <v>26</v>
      </c>
      <c r="B9" s="35"/>
      <c r="C9" s="35"/>
      <c r="D9" s="35"/>
      <c r="E9" s="35"/>
      <c r="F9" s="35"/>
      <c r="G9" s="35"/>
      <c r="H9" s="35"/>
    </row>
    <row r="10" spans="1:9" ht="36" customHeight="1">
      <c r="A10" s="43" t="s">
        <v>27</v>
      </c>
      <c r="B10" s="4">
        <v>6</v>
      </c>
      <c r="C10" s="4" t="s">
        <v>28</v>
      </c>
      <c r="D10" s="4"/>
      <c r="E10" s="4"/>
      <c r="G10" s="4"/>
      <c r="H10" s="4"/>
      <c r="I10" s="1">
        <f>COUNT(D10:H10)</f>
        <v>0</v>
      </c>
    </row>
    <row r="11" spans="1:8" ht="36" customHeight="1">
      <c r="A11" s="43"/>
      <c r="B11" s="4">
        <v>7</v>
      </c>
      <c r="C11" s="4" t="s">
        <v>34</v>
      </c>
      <c r="D11" s="4"/>
      <c r="E11" s="4"/>
      <c r="F11" s="4" t="s">
        <v>148</v>
      </c>
      <c r="G11" s="4"/>
      <c r="H11" s="4"/>
    </row>
    <row r="12" spans="1:8" ht="36" customHeight="1">
      <c r="A12" s="43"/>
      <c r="B12" s="4">
        <v>8</v>
      </c>
      <c r="C12" s="4" t="s">
        <v>39</v>
      </c>
      <c r="D12" s="4"/>
      <c r="E12" s="4"/>
      <c r="F12" s="4" t="s">
        <v>149</v>
      </c>
      <c r="G12" s="4"/>
      <c r="H12" s="4" t="s">
        <v>43</v>
      </c>
    </row>
    <row r="13" spans="6:8" ht="14.25">
      <c r="F13" s="39"/>
      <c r="G13" s="39"/>
      <c r="H13" s="39"/>
    </row>
    <row r="14" spans="4:8" ht="14.25">
      <c r="D14" s="2" t="s">
        <v>92</v>
      </c>
      <c r="E14" s="2" t="s">
        <v>93</v>
      </c>
      <c r="F14" s="40"/>
      <c r="G14" s="40"/>
      <c r="H14" s="40"/>
    </row>
    <row r="15" ht="14.25">
      <c r="D15" s="2" t="s">
        <v>94</v>
      </c>
    </row>
  </sheetData>
  <sheetProtection/>
  <mergeCells count="8">
    <mergeCell ref="A1:H1"/>
    <mergeCell ref="A2:C2"/>
    <mergeCell ref="C5:H5"/>
    <mergeCell ref="A9:H9"/>
    <mergeCell ref="F13:H13"/>
    <mergeCell ref="F14:H14"/>
    <mergeCell ref="A3:A8"/>
    <mergeCell ref="A10:A1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2017-03-01T01:33:06Z</cp:lastPrinted>
  <dcterms:created xsi:type="dcterms:W3CDTF">1996-12-17T01:32:42Z</dcterms:created>
  <dcterms:modified xsi:type="dcterms:W3CDTF">2019-03-15T06:59:50Z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